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RO\Desktop\"/>
    </mc:Choice>
  </mc:AlternateContent>
  <bookViews>
    <workbookView xWindow="0" yWindow="0" windowWidth="16457" windowHeight="5991" tabRatio="689"/>
  </bookViews>
  <sheets>
    <sheet name="TICKETS 2018 - PROC. 46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1" i="2" l="1"/>
  <c r="R53" i="2"/>
  <c r="P53" i="2"/>
  <c r="N53" i="2"/>
  <c r="AA53" i="2" l="1"/>
  <c r="AC53" i="2" s="1"/>
  <c r="AC17" i="2" l="1"/>
  <c r="AC15" i="2"/>
  <c r="AC13" i="2"/>
  <c r="Z53" i="2"/>
  <c r="AB7" i="2"/>
  <c r="X53" i="2"/>
  <c r="V53" i="2"/>
  <c r="AB9" i="2"/>
  <c r="T53" i="2"/>
  <c r="AB49" i="2"/>
  <c r="AB47" i="2"/>
  <c r="AB45" i="2"/>
  <c r="AB43" i="2"/>
  <c r="AB41" i="2"/>
  <c r="AB39" i="2"/>
  <c r="AB37" i="2"/>
  <c r="AB35" i="2"/>
  <c r="AB33" i="2"/>
  <c r="AB31" i="2"/>
  <c r="AB29" i="2"/>
  <c r="AB27" i="2"/>
  <c r="AB25" i="2"/>
  <c r="AB23" i="2"/>
  <c r="AB21" i="2"/>
  <c r="AB19" i="2"/>
  <c r="AB17" i="2"/>
  <c r="AB15" i="2"/>
  <c r="AB13" i="2"/>
  <c r="AB11" i="2"/>
  <c r="L49" i="2"/>
  <c r="D49" i="2"/>
  <c r="AC49" i="2" s="1"/>
  <c r="F49" i="2"/>
  <c r="D33" i="2"/>
  <c r="F33" i="2"/>
  <c r="H33" i="2"/>
  <c r="AC33" i="2" s="1"/>
  <c r="D31" i="2"/>
  <c r="F31" i="2"/>
  <c r="AC31" i="2" s="1"/>
  <c r="H31" i="2"/>
  <c r="D7" i="2"/>
  <c r="D53" i="2" s="1"/>
  <c r="D9" i="2"/>
  <c r="D11" i="2"/>
  <c r="D15" i="2"/>
  <c r="D19" i="2"/>
  <c r="D21" i="2"/>
  <c r="D23" i="2"/>
  <c r="D25" i="2"/>
  <c r="D27" i="2"/>
  <c r="D29" i="2"/>
  <c r="D35" i="2"/>
  <c r="D37" i="2"/>
  <c r="D39" i="2"/>
  <c r="D41" i="2"/>
  <c r="D43" i="2"/>
  <c r="D45" i="2"/>
  <c r="D47" i="2"/>
  <c r="J53" i="2"/>
  <c r="H7" i="2"/>
  <c r="AC7" i="2" s="1"/>
  <c r="H9" i="2"/>
  <c r="AC9" i="2" s="1"/>
  <c r="H11" i="2"/>
  <c r="AC11" i="2" s="1"/>
  <c r="H15" i="2"/>
  <c r="H19" i="2"/>
  <c r="AC19" i="2" s="1"/>
  <c r="H21" i="2"/>
  <c r="AC21" i="2" s="1"/>
  <c r="H23" i="2"/>
  <c r="AC23" i="2" s="1"/>
  <c r="H25" i="2"/>
  <c r="AC25" i="2" s="1"/>
  <c r="H27" i="2"/>
  <c r="AC27" i="2" s="1"/>
  <c r="H29" i="2"/>
  <c r="AC29" i="2" s="1"/>
  <c r="H35" i="2"/>
  <c r="AC35" i="2" s="1"/>
  <c r="H37" i="2"/>
  <c r="AC37" i="2" s="1"/>
  <c r="H39" i="2"/>
  <c r="AC39" i="2" s="1"/>
  <c r="H41" i="2"/>
  <c r="AC41" i="2" s="1"/>
  <c r="H43" i="2"/>
  <c r="AC43" i="2" s="1"/>
  <c r="H45" i="2"/>
  <c r="AC45" i="2" s="1"/>
  <c r="H47" i="2"/>
  <c r="AC47" i="2" s="1"/>
  <c r="F7" i="2"/>
  <c r="F53" i="2" s="1"/>
  <c r="F11" i="2"/>
  <c r="F15" i="2"/>
  <c r="F19" i="2"/>
  <c r="F21" i="2"/>
  <c r="F23" i="2"/>
  <c r="F25" i="2"/>
  <c r="F27" i="2"/>
  <c r="F29" i="2"/>
  <c r="F35" i="2"/>
  <c r="F37" i="2"/>
  <c r="F39" i="2"/>
  <c r="F41" i="2"/>
  <c r="F43" i="2"/>
  <c r="F45" i="2"/>
  <c r="F47" i="2"/>
  <c r="L53" i="2"/>
  <c r="H53" i="2"/>
</calcChain>
</file>

<file path=xl/comments1.xml><?xml version="1.0" encoding="utf-8"?>
<comments xmlns="http://schemas.openxmlformats.org/spreadsheetml/2006/main">
  <authors>
    <author>Colaborador</author>
  </authors>
  <commentList>
    <comment ref="P52" authorId="0" shapeId="0">
      <text>
        <r>
          <rPr>
            <b/>
            <sz val="9"/>
            <color indexed="81"/>
            <rFont val="Segoe UI"/>
            <charset val="1"/>
          </rPr>
          <t>Colaborador:</t>
        </r>
        <r>
          <rPr>
            <sz val="9"/>
            <color indexed="81"/>
            <rFont val="Segoe UI"/>
            <charset val="1"/>
          </rPr>
          <t xml:space="preserve">
Referente à taxa de administração de Danielle Frej (meses de Junho e Julho).</t>
        </r>
      </text>
    </comment>
    <comment ref="R52" authorId="0" shapeId="0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Tarifa de Emissão do Benefício Social.
            (R$ 4,58)</t>
        </r>
      </text>
    </comment>
  </commentList>
</comments>
</file>

<file path=xl/sharedStrings.xml><?xml version="1.0" encoding="utf-8"?>
<sst xmlns="http://schemas.openxmlformats.org/spreadsheetml/2006/main" count="94" uniqueCount="49">
  <si>
    <t>TICKETS - ANO 2018</t>
  </si>
  <si>
    <t>CONSELHO REGIONAL DE ODONTOLOGIA DE PERNAMBUCO - 11.735.263/0001-65</t>
  </si>
  <si>
    <t>ANO 2018</t>
  </si>
  <si>
    <t>VÍNCULO EMPREGATÍCIO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</si>
  <si>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</si>
  <si>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</si>
  <si>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</si>
  <si>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</si>
  <si>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</si>
  <si>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</si>
  <si>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</si>
  <si>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</si>
  <si>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</si>
  <si>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</si>
  <si>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 xml:space="preserve">Novembro </t>
  </si>
  <si>
    <t>Dezembro</t>
  </si>
  <si>
    <t>Diferença de Maio a Dezembro</t>
  </si>
  <si>
    <t>Total - ANO 2018</t>
  </si>
  <si>
    <t>FUNCIONÁRIO</t>
  </si>
  <si>
    <t>QTD</t>
  </si>
  <si>
    <t>VALOR</t>
  </si>
  <si>
    <t>ADINETE ELIEZER DO PRADO</t>
  </si>
  <si>
    <t>CARGO EFETIVO</t>
  </si>
  <si>
    <t>ALESSANDRA ALVES RODRIGUES DA PAZ</t>
  </si>
  <si>
    <t>CARLOS ANTONIO DE PAIVA ARAUJO</t>
  </si>
  <si>
    <t>DANIELLE MARIA FREJ LEMOS PEREIRA</t>
  </si>
  <si>
    <t>CARGO FISCAL</t>
  </si>
  <si>
    <t>FABRICIO ARGENTA BETTO</t>
  </si>
  <si>
    <t>JACIARA FERREIRA DE OLIVEIRA</t>
  </si>
  <si>
    <t>CARGO DETERMINADO</t>
  </si>
  <si>
    <t>JOSE AUGUSTO JESUS ALVES DOS SANTOS</t>
  </si>
  <si>
    <t>KELLY BEATRIZ DE SOUZA PIRES</t>
  </si>
  <si>
    <t>MANUELA OLIVEIRA COSTA</t>
  </si>
  <si>
    <t>MARIA CARLA DA SILVA</t>
  </si>
  <si>
    <t>MARIA DO SOCORRO DE MOURA SILVA</t>
  </si>
  <si>
    <t>MARIANNE FERNANDES ALCANTRA DE SOUZA</t>
  </si>
  <si>
    <t>MARX GRADIM DE QUEIROZ</t>
  </si>
  <si>
    <t>MAYLLA COSTA DE FREITAS</t>
  </si>
  <si>
    <t>PRISCILA MARIA DA SILVA</t>
  </si>
  <si>
    <t>REGINA CELIA AGUIAR ROCHA</t>
  </si>
  <si>
    <t>ROGERO PESSOA DE ARAUJO</t>
  </si>
  <si>
    <t>SAMARA MARIA SANTOS DE MACEDO</t>
  </si>
  <si>
    <t>SILVANI CECILIA DE MORAIS</t>
  </si>
  <si>
    <t>THAIS MELYSSA PONTES</t>
  </si>
  <si>
    <t>WIDNSON FLORENCIO DE MORAIS</t>
  </si>
  <si>
    <t>ANA PAULA CARNEIRO ALVES</t>
  </si>
  <si>
    <t>-</t>
  </si>
  <si>
    <t>TAXA DE ADMINISTRAÇÃO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</si>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</sst>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7" fillId="0" borderId="0" xfId="1" applyFont="1"/>
    <xf numFmtId="44" fontId="6" fillId="0" borderId="0" xfId="0" applyNumberFormat="1" applyFont="1"/>
    <xf numFmtId="0" fontId="6" fillId="0" borderId="0" xfId="0" applyFont="1"/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44" fontId="0" fillId="0" borderId="0" xfId="0" applyNumberFormat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/>
    <xf numFmtId="44" fontId="5" fillId="0" borderId="1" xfId="0" applyNumberFormat="1" applyFont="1" applyBorder="1" applyAlignment="1">
      <alignment vertical="center"/>
    </xf>
    <xf numFmtId="0" fontId="8" fillId="0" borderId="0" xfId="0" applyFont="1"/>
    <xf numFmtId="44" fontId="5" fillId="0" borderId="1" xfId="1" applyFont="1" applyBorder="1"/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9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243669</xdr:colOff>
      <xdr:row>0</xdr:row>
      <xdr:rowOff>0</xdr:rowOff>
    </xdr:from>
    <xdr:to>
      <xdr:col>27</xdr:col>
      <xdr:colOff>265823</xdr:colOff>
      <xdr:row>2</xdr:row>
      <xdr:rowOff>118633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5A3627AF-BB0E-4BEA-98AC-6B712211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9832" y="0"/>
          <a:ext cx="3549280" cy="55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tabSelected="1" topLeftCell="N30" zoomScale="85" zoomScaleNormal="85" workbookViewId="0">
      <selection activeCell="T57" sqref="T57"/>
    </sheetView>
  </sheetViews>
  <sheetFormatPr defaultRowHeight="14.6" x14ac:dyDescent="0.4"/>
  <cols>
    <col min="1" max="1" width="69.69140625" bestFit="1" customWidth="1"/>
    <col min="2" max="2" width="35.3828125" hidden="1" customWidth="1"/>
    <col min="3" max="3" width="4.69140625" bestFit="1" customWidth="1"/>
    <col min="4" max="4" width="13.3046875" bestFit="1" customWidth="1"/>
    <col min="5" max="5" width="4.69140625" bestFit="1" customWidth="1"/>
    <col min="6" max="6" width="13.3046875" bestFit="1" customWidth="1"/>
    <col min="7" max="7" width="4.69140625" bestFit="1" customWidth="1"/>
    <col min="8" max="8" width="13.3046875" bestFit="1" customWidth="1"/>
    <col min="9" max="9" width="4.69140625" bestFit="1" customWidth="1"/>
    <col min="10" max="10" width="13.3046875" bestFit="1" customWidth="1"/>
    <col min="11" max="11" width="4.69140625" bestFit="1" customWidth="1"/>
    <col min="12" max="12" width="13.3046875" bestFit="1" customWidth="1"/>
    <col min="13" max="13" width="4.69140625" bestFit="1" customWidth="1"/>
    <col min="14" max="14" width="13.3046875" bestFit="1" customWidth="1"/>
    <col min="15" max="15" width="4.69140625" bestFit="1" customWidth="1"/>
    <col min="16" max="16" width="13.3046875" bestFit="1" customWidth="1"/>
    <col min="17" max="17" width="4.69140625" bestFit="1" customWidth="1"/>
    <col min="18" max="18" width="13.3046875" bestFit="1" customWidth="1"/>
    <col min="19" max="19" width="4.69140625" bestFit="1" customWidth="1"/>
    <col min="20" max="20" width="13.3046875" bestFit="1" customWidth="1"/>
    <col min="21" max="21" width="4.69140625" bestFit="1" customWidth="1"/>
    <col min="22" max="22" width="13.3046875" bestFit="1" customWidth="1"/>
    <col min="23" max="23" width="4.69140625" bestFit="1" customWidth="1"/>
    <col min="24" max="24" width="13.3046875" bestFit="1" customWidth="1"/>
    <col min="25" max="25" width="6.69140625" customWidth="1"/>
    <col min="26" max="26" width="13.3046875" bestFit="1" customWidth="1"/>
    <col min="27" max="27" width="15" customWidth="1"/>
    <col min="28" max="28" width="12.3828125" bestFit="1" customWidth="1"/>
    <col min="29" max="29" width="15.3046875" customWidth="1"/>
    <col min="30" max="30" width="14.3828125" bestFit="1" customWidth="1"/>
  </cols>
  <sheetData>
    <row r="1" spans="1:29" ht="18.45" x14ac:dyDescent="0.5">
      <c r="A1" s="17" t="s">
        <v>0</v>
      </c>
    </row>
    <row r="2" spans="1:29" x14ac:dyDescent="0.4">
      <c r="A2" t="s">
        <v>1</v>
      </c>
    </row>
    <row r="5" spans="1:29" ht="37.950000000000003" customHeight="1" x14ac:dyDescent="0.4">
      <c r="A5" s="21" t="s">
        <v>2</v>
      </c>
      <c r="B5" s="30" t="s">
        <v>3</v>
      </c>
      <c r="C5" s="28" t="s">
        <v>4</v>
      </c>
      <c r="D5" s="28"/>
      <c r="E5" s="28" t="s">
        <v>5</v>
      </c>
      <c r="F5" s="28"/>
      <c r="G5" s="28" t="s">
        <v>6</v>
      </c>
      <c r="H5" s="28"/>
      <c r="I5" s="28" t="s">
        <v>7</v>
      </c>
      <c r="J5" s="28"/>
      <c r="K5" s="28" t="s">
        <v>8</v>
      </c>
      <c r="L5" s="28"/>
      <c r="M5" s="28" t="s">
        <v>9</v>
      </c>
      <c r="N5" s="28"/>
      <c r="O5" s="28" t="s">
        <v>10</v>
      </c>
      <c r="P5" s="28"/>
      <c r="Q5" s="28" t="s">
        <v>11</v>
      </c>
      <c r="R5" s="28"/>
      <c r="S5" s="28" t="s">
        <v>12</v>
      </c>
      <c r="T5" s="28"/>
      <c r="U5" s="29" t="s">
        <v>13</v>
      </c>
      <c r="V5" s="28"/>
      <c r="W5" s="29" t="s">
        <v>14</v>
      </c>
      <c r="X5" s="28"/>
      <c r="Y5" s="27" t="s">
        <v>15</v>
      </c>
      <c r="Z5" s="27"/>
      <c r="AA5" s="20" t="s">
        <v>16</v>
      </c>
      <c r="AB5" s="27" t="s">
        <v>17</v>
      </c>
      <c r="AC5" s="27"/>
    </row>
    <row r="6" spans="1:29" x14ac:dyDescent="0.4">
      <c r="A6" s="9" t="s">
        <v>18</v>
      </c>
      <c r="B6" s="31"/>
      <c r="C6" s="9" t="s">
        <v>19</v>
      </c>
      <c r="D6" s="9" t="s">
        <v>20</v>
      </c>
      <c r="E6" s="9" t="s">
        <v>19</v>
      </c>
      <c r="F6" s="9" t="s">
        <v>20</v>
      </c>
      <c r="G6" s="9" t="s">
        <v>19</v>
      </c>
      <c r="H6" s="9" t="s">
        <v>20</v>
      </c>
      <c r="I6" s="9" t="s">
        <v>19</v>
      </c>
      <c r="J6" s="9" t="s">
        <v>20</v>
      </c>
      <c r="K6" s="9" t="s">
        <v>19</v>
      </c>
      <c r="L6" s="9" t="s">
        <v>20</v>
      </c>
      <c r="M6" s="9" t="s">
        <v>19</v>
      </c>
      <c r="N6" s="9" t="s">
        <v>20</v>
      </c>
      <c r="O6" s="9" t="s">
        <v>19</v>
      </c>
      <c r="P6" s="9" t="s">
        <v>20</v>
      </c>
      <c r="Q6" s="9" t="s">
        <v>19</v>
      </c>
      <c r="R6" s="9" t="s">
        <v>20</v>
      </c>
      <c r="S6" s="9" t="s">
        <v>19</v>
      </c>
      <c r="T6" s="9" t="s">
        <v>20</v>
      </c>
      <c r="U6" s="9" t="s">
        <v>19</v>
      </c>
      <c r="V6" s="9" t="s">
        <v>20</v>
      </c>
      <c r="W6" s="9" t="s">
        <v>19</v>
      </c>
      <c r="X6" s="9" t="s">
        <v>20</v>
      </c>
      <c r="Y6" s="9" t="s">
        <v>19</v>
      </c>
      <c r="Z6" s="9" t="s">
        <v>20</v>
      </c>
      <c r="AA6" s="19" t="s">
        <v>20</v>
      </c>
      <c r="AB6" s="9" t="s">
        <v>19</v>
      </c>
      <c r="AC6" s="9" t="s">
        <v>20</v>
      </c>
    </row>
    <row r="7" spans="1:29" x14ac:dyDescent="0.4">
      <c r="A7" s="26" t="s">
        <v>21</v>
      </c>
      <c r="B7" s="32" t="s">
        <v>22</v>
      </c>
      <c r="C7" s="35">
        <v>22</v>
      </c>
      <c r="D7" s="24">
        <f>31.01*C7</f>
        <v>682.22</v>
      </c>
      <c r="E7" s="35">
        <v>22</v>
      </c>
      <c r="F7" s="24">
        <f>31.01*E7</f>
        <v>682.22</v>
      </c>
      <c r="G7" s="35">
        <v>22</v>
      </c>
      <c r="H7" s="24">
        <f>G7*31.01</f>
        <v>682.22</v>
      </c>
      <c r="I7" s="35">
        <v>22</v>
      </c>
      <c r="J7" s="24">
        <v>682.22</v>
      </c>
      <c r="K7" s="35">
        <v>22</v>
      </c>
      <c r="L7" s="24">
        <v>682.22</v>
      </c>
      <c r="M7" s="35">
        <v>22</v>
      </c>
      <c r="N7" s="24">
        <v>682.22</v>
      </c>
      <c r="O7" s="35">
        <v>22</v>
      </c>
      <c r="P7" s="24">
        <v>682.22</v>
      </c>
      <c r="Q7" s="35">
        <v>22</v>
      </c>
      <c r="R7" s="24">
        <v>682.22</v>
      </c>
      <c r="S7" s="35">
        <v>22</v>
      </c>
      <c r="T7" s="24">
        <v>682.22</v>
      </c>
      <c r="U7" s="35">
        <v>22</v>
      </c>
      <c r="V7" s="24">
        <v>682.22</v>
      </c>
      <c r="W7" s="35">
        <v>22</v>
      </c>
      <c r="X7" s="24">
        <v>682.22</v>
      </c>
      <c r="Y7" s="35">
        <v>8</v>
      </c>
      <c r="Z7" s="24">
        <v>248.08</v>
      </c>
      <c r="AA7" s="24">
        <v>150.66</v>
      </c>
      <c r="AB7" s="54">
        <f>SUM(Y7,W7,U7,S7,Q7,O7,M7,K7,I7,G7,E7,C7)</f>
        <v>250</v>
      </c>
      <c r="AC7" s="56">
        <f>SUM(AA7,Z7,X7,V7,T7,R7,P7,N7,L7,J7,H7,F7,D7)</f>
        <v>7903.1600000000017</v>
      </c>
    </row>
    <row r="8" spans="1:29" x14ac:dyDescent="0.4">
      <c r="A8" s="26"/>
      <c r="B8" s="32"/>
      <c r="C8" s="36"/>
      <c r="D8" s="25"/>
      <c r="E8" s="36"/>
      <c r="F8" s="25"/>
      <c r="G8" s="36"/>
      <c r="H8" s="25"/>
      <c r="I8" s="36"/>
      <c r="J8" s="25"/>
      <c r="K8" s="36"/>
      <c r="L8" s="25"/>
      <c r="M8" s="36"/>
      <c r="N8" s="25"/>
      <c r="O8" s="36"/>
      <c r="P8" s="25"/>
      <c r="Q8" s="36"/>
      <c r="R8" s="25"/>
      <c r="S8" s="36"/>
      <c r="T8" s="25"/>
      <c r="U8" s="36"/>
      <c r="V8" s="25"/>
      <c r="W8" s="36"/>
      <c r="X8" s="25"/>
      <c r="Y8" s="36"/>
      <c r="Z8" s="25"/>
      <c r="AA8" s="25"/>
      <c r="AB8" s="55"/>
      <c r="AC8" s="57"/>
    </row>
    <row r="9" spans="1:29" x14ac:dyDescent="0.4">
      <c r="A9" s="26" t="s">
        <v>23</v>
      </c>
      <c r="B9" s="32" t="s">
        <v>22</v>
      </c>
      <c r="C9" s="35">
        <v>22</v>
      </c>
      <c r="D9" s="24">
        <f>31.01*C9</f>
        <v>682.22</v>
      </c>
      <c r="E9" s="35">
        <v>22</v>
      </c>
      <c r="F9" s="24">
        <v>682.22</v>
      </c>
      <c r="G9" s="35">
        <v>7</v>
      </c>
      <c r="H9" s="24">
        <f>G9*31.01</f>
        <v>217.07000000000002</v>
      </c>
      <c r="I9" s="35">
        <v>22</v>
      </c>
      <c r="J9" s="24">
        <v>682.22</v>
      </c>
      <c r="K9" s="35">
        <v>22</v>
      </c>
      <c r="L9" s="24">
        <v>682.22</v>
      </c>
      <c r="M9" s="35">
        <v>22</v>
      </c>
      <c r="N9" s="24">
        <v>682.22</v>
      </c>
      <c r="O9" s="35">
        <v>22</v>
      </c>
      <c r="P9" s="24">
        <v>682.22</v>
      </c>
      <c r="Q9" s="35">
        <v>22</v>
      </c>
      <c r="R9" s="24">
        <v>682.22</v>
      </c>
      <c r="S9" s="35">
        <v>22</v>
      </c>
      <c r="T9" s="24">
        <v>682.22</v>
      </c>
      <c r="U9" s="35">
        <v>22</v>
      </c>
      <c r="V9" s="24">
        <v>682.22</v>
      </c>
      <c r="W9" s="35">
        <v>22</v>
      </c>
      <c r="X9" s="24">
        <v>682.22</v>
      </c>
      <c r="Y9" s="35">
        <v>0</v>
      </c>
      <c r="Z9" s="24">
        <v>0</v>
      </c>
      <c r="AA9" s="24">
        <v>0</v>
      </c>
      <c r="AB9" s="54">
        <f>SUM(Y9,W9,U9,S9,Q9,O9,M9,K9,I9,G9,E9,C9)</f>
        <v>227</v>
      </c>
      <c r="AC9" s="56">
        <f>SUM(AA9,Z9,X9,V9,T9,R9,P9,N9,L9,J9,H9,F9,D9)</f>
        <v>7039.2700000000013</v>
      </c>
    </row>
    <row r="10" spans="1:29" x14ac:dyDescent="0.4">
      <c r="A10" s="26"/>
      <c r="B10" s="32"/>
      <c r="C10" s="36"/>
      <c r="D10" s="25"/>
      <c r="E10" s="36"/>
      <c r="F10" s="25"/>
      <c r="G10" s="36"/>
      <c r="H10" s="25"/>
      <c r="I10" s="36"/>
      <c r="J10" s="25"/>
      <c r="K10" s="36"/>
      <c r="L10" s="25"/>
      <c r="M10" s="36"/>
      <c r="N10" s="25"/>
      <c r="O10" s="36"/>
      <c r="P10" s="25"/>
      <c r="Q10" s="36"/>
      <c r="R10" s="25"/>
      <c r="S10" s="36"/>
      <c r="T10" s="25"/>
      <c r="U10" s="36"/>
      <c r="V10" s="25"/>
      <c r="W10" s="36"/>
      <c r="X10" s="25"/>
      <c r="Y10" s="36"/>
      <c r="Z10" s="25"/>
      <c r="AA10" s="25"/>
      <c r="AB10" s="55"/>
      <c r="AC10" s="57"/>
    </row>
    <row r="11" spans="1:29" x14ac:dyDescent="0.4">
      <c r="A11" s="26" t="s">
        <v>24</v>
      </c>
      <c r="B11" s="32" t="s">
        <v>22</v>
      </c>
      <c r="C11" s="35">
        <v>22</v>
      </c>
      <c r="D11" s="24">
        <f>31.01*C11</f>
        <v>682.22</v>
      </c>
      <c r="E11" s="35">
        <v>22</v>
      </c>
      <c r="F11" s="24">
        <f>31.01*E11</f>
        <v>682.22</v>
      </c>
      <c r="G11" s="35">
        <v>22</v>
      </c>
      <c r="H11" s="24">
        <f>G11*31.01</f>
        <v>682.22</v>
      </c>
      <c r="I11" s="35">
        <v>22</v>
      </c>
      <c r="J11" s="24">
        <v>682.22</v>
      </c>
      <c r="K11" s="35">
        <v>0</v>
      </c>
      <c r="L11" s="24">
        <v>0</v>
      </c>
      <c r="M11" s="35">
        <v>22</v>
      </c>
      <c r="N11" s="24">
        <v>682.22</v>
      </c>
      <c r="O11" s="35">
        <v>22</v>
      </c>
      <c r="P11" s="24">
        <v>682.22</v>
      </c>
      <c r="Q11" s="35">
        <v>22</v>
      </c>
      <c r="R11" s="24">
        <v>682.22</v>
      </c>
      <c r="S11" s="35">
        <v>22</v>
      </c>
      <c r="T11" s="24">
        <v>682.22</v>
      </c>
      <c r="U11" s="35">
        <v>22</v>
      </c>
      <c r="V11" s="24">
        <v>682.22</v>
      </c>
      <c r="W11" s="35">
        <v>22</v>
      </c>
      <c r="X11" s="24">
        <v>682.22</v>
      </c>
      <c r="Y11" s="35">
        <v>17</v>
      </c>
      <c r="Z11" s="24">
        <v>527.16999999999996</v>
      </c>
      <c r="AA11" s="24">
        <v>138.57</v>
      </c>
      <c r="AB11" s="54">
        <f>SUM(Y11,W11,U11,S11,Q11,O11,M11,K11,I11,G11,E11,C11)</f>
        <v>237</v>
      </c>
      <c r="AC11" s="56">
        <f>SUM(AA11,Z11,X11,V11,T11,R11,P11,N11,L11,J11,H11,F11,D11)</f>
        <v>7487.9400000000014</v>
      </c>
    </row>
    <row r="12" spans="1:29" x14ac:dyDescent="0.4">
      <c r="A12" s="26"/>
      <c r="B12" s="32"/>
      <c r="C12" s="36"/>
      <c r="D12" s="25"/>
      <c r="E12" s="36"/>
      <c r="F12" s="25"/>
      <c r="G12" s="36"/>
      <c r="H12" s="25"/>
      <c r="I12" s="36"/>
      <c r="J12" s="25"/>
      <c r="K12" s="36"/>
      <c r="L12" s="25"/>
      <c r="M12" s="36"/>
      <c r="N12" s="25"/>
      <c r="O12" s="36"/>
      <c r="P12" s="25"/>
      <c r="Q12" s="36"/>
      <c r="R12" s="25"/>
      <c r="S12" s="36"/>
      <c r="T12" s="25"/>
      <c r="U12" s="36"/>
      <c r="V12" s="25"/>
      <c r="W12" s="36"/>
      <c r="X12" s="25"/>
      <c r="Y12" s="36"/>
      <c r="Z12" s="25"/>
      <c r="AA12" s="25"/>
      <c r="AB12" s="55"/>
      <c r="AC12" s="57"/>
    </row>
    <row r="13" spans="1:29" x14ac:dyDescent="0.4">
      <c r="A13" s="60" t="s">
        <v>25</v>
      </c>
      <c r="B13" s="33" t="s">
        <v>26</v>
      </c>
      <c r="C13" s="35">
        <v>0</v>
      </c>
      <c r="D13" s="24">
        <v>0</v>
      </c>
      <c r="E13" s="35">
        <v>0</v>
      </c>
      <c r="F13" s="24">
        <v>0</v>
      </c>
      <c r="G13" s="35">
        <v>0</v>
      </c>
      <c r="H13" s="24">
        <v>0</v>
      </c>
      <c r="I13" s="35">
        <v>0</v>
      </c>
      <c r="J13" s="24">
        <v>0</v>
      </c>
      <c r="K13" s="35">
        <v>0</v>
      </c>
      <c r="L13" s="24">
        <v>0</v>
      </c>
      <c r="M13" s="35">
        <v>2</v>
      </c>
      <c r="N13" s="24">
        <v>62.02</v>
      </c>
      <c r="O13" s="35">
        <v>22</v>
      </c>
      <c r="P13" s="24">
        <v>682.22</v>
      </c>
      <c r="Q13" s="35">
        <v>22</v>
      </c>
      <c r="R13" s="24">
        <v>682.22</v>
      </c>
      <c r="S13" s="35">
        <v>22</v>
      </c>
      <c r="T13" s="24">
        <v>682.22</v>
      </c>
      <c r="U13" s="35">
        <v>22</v>
      </c>
      <c r="V13" s="24">
        <v>682.22</v>
      </c>
      <c r="W13" s="35">
        <v>22</v>
      </c>
      <c r="X13" s="24">
        <v>682.22</v>
      </c>
      <c r="Y13" s="35">
        <v>17</v>
      </c>
      <c r="Z13" s="24">
        <v>527.16999999999996</v>
      </c>
      <c r="AA13" s="24">
        <v>119.97</v>
      </c>
      <c r="AB13" s="54">
        <f>SUM(Y13,W13,U13,S13,Q13,O13,M13,K13,I13,G13,E13,C13)</f>
        <v>129</v>
      </c>
      <c r="AC13" s="56">
        <f>SUM(AA13,Z13,X13,V13,T13,R13,P13,N13,L13,J13,H13,F13,D13)</f>
        <v>4120.2600000000011</v>
      </c>
    </row>
    <row r="14" spans="1:29" x14ac:dyDescent="0.4">
      <c r="A14" s="61"/>
      <c r="B14" s="34"/>
      <c r="C14" s="36"/>
      <c r="D14" s="25"/>
      <c r="E14" s="36"/>
      <c r="F14" s="25"/>
      <c r="G14" s="36"/>
      <c r="H14" s="25"/>
      <c r="I14" s="36"/>
      <c r="J14" s="25"/>
      <c r="K14" s="36"/>
      <c r="L14" s="25"/>
      <c r="M14" s="36"/>
      <c r="N14" s="25"/>
      <c r="O14" s="36"/>
      <c r="P14" s="25"/>
      <c r="Q14" s="36"/>
      <c r="R14" s="25"/>
      <c r="S14" s="36"/>
      <c r="T14" s="25"/>
      <c r="U14" s="36"/>
      <c r="V14" s="25"/>
      <c r="W14" s="36"/>
      <c r="X14" s="25"/>
      <c r="Y14" s="36"/>
      <c r="Z14" s="25"/>
      <c r="AA14" s="25"/>
      <c r="AB14" s="55"/>
      <c r="AC14" s="57"/>
    </row>
    <row r="15" spans="1:29" x14ac:dyDescent="0.4">
      <c r="A15" s="26" t="s">
        <v>27</v>
      </c>
      <c r="B15" s="32" t="s">
        <v>22</v>
      </c>
      <c r="C15" s="35">
        <v>22</v>
      </c>
      <c r="D15" s="24">
        <f>31.01*C15</f>
        <v>682.22</v>
      </c>
      <c r="E15" s="35">
        <v>22</v>
      </c>
      <c r="F15" s="24">
        <f>31.01*E15</f>
        <v>682.22</v>
      </c>
      <c r="G15" s="35">
        <v>22</v>
      </c>
      <c r="H15" s="24">
        <f>G15*31.01</f>
        <v>682.22</v>
      </c>
      <c r="I15" s="35">
        <v>22</v>
      </c>
      <c r="J15" s="24">
        <v>682.22</v>
      </c>
      <c r="K15" s="35">
        <v>22</v>
      </c>
      <c r="L15" s="24">
        <v>682.22</v>
      </c>
      <c r="M15" s="35">
        <v>22</v>
      </c>
      <c r="N15" s="24">
        <v>682.22</v>
      </c>
      <c r="O15" s="35">
        <v>22</v>
      </c>
      <c r="P15" s="24">
        <v>682.22</v>
      </c>
      <c r="Q15" s="35">
        <v>22</v>
      </c>
      <c r="R15" s="24">
        <v>682.22</v>
      </c>
      <c r="S15" s="35">
        <v>4</v>
      </c>
      <c r="T15" s="24">
        <v>124.04</v>
      </c>
      <c r="U15" s="35">
        <v>15</v>
      </c>
      <c r="V15" s="24">
        <v>465.15</v>
      </c>
      <c r="W15" s="35">
        <v>22</v>
      </c>
      <c r="X15" s="24">
        <v>682.22</v>
      </c>
      <c r="Y15" s="35">
        <v>17</v>
      </c>
      <c r="Z15" s="24">
        <v>527.16999999999996</v>
      </c>
      <c r="AA15" s="24">
        <v>135.78</v>
      </c>
      <c r="AB15" s="54">
        <f>SUM(Y15,W15,U15,S15,Q15,O15,M15,K15,I15,G15,E15,C15)</f>
        <v>234</v>
      </c>
      <c r="AC15" s="56">
        <f>SUM(AA15,Z15,X15,V15,T15,R15,P15,N15,L15,J15,H15,F15,D15)</f>
        <v>7392.1200000000017</v>
      </c>
    </row>
    <row r="16" spans="1:29" x14ac:dyDescent="0.4">
      <c r="A16" s="26"/>
      <c r="B16" s="32"/>
      <c r="C16" s="36"/>
      <c r="D16" s="25"/>
      <c r="E16" s="36"/>
      <c r="F16" s="25"/>
      <c r="G16" s="36"/>
      <c r="H16" s="25"/>
      <c r="I16" s="36"/>
      <c r="J16" s="25"/>
      <c r="K16" s="36"/>
      <c r="L16" s="25"/>
      <c r="M16" s="36"/>
      <c r="N16" s="25"/>
      <c r="O16" s="36"/>
      <c r="P16" s="25"/>
      <c r="Q16" s="36"/>
      <c r="R16" s="25"/>
      <c r="S16" s="36"/>
      <c r="T16" s="25"/>
      <c r="U16" s="36"/>
      <c r="V16" s="25"/>
      <c r="W16" s="36"/>
      <c r="X16" s="25"/>
      <c r="Y16" s="36"/>
      <c r="Z16" s="25"/>
      <c r="AA16" s="25"/>
      <c r="AB16" s="55"/>
      <c r="AC16" s="57"/>
    </row>
    <row r="17" spans="1:29" x14ac:dyDescent="0.4">
      <c r="A17" s="60" t="s">
        <v>28</v>
      </c>
      <c r="B17" s="32" t="s">
        <v>29</v>
      </c>
      <c r="C17" s="35">
        <v>0</v>
      </c>
      <c r="D17" s="24">
        <v>0</v>
      </c>
      <c r="E17" s="35">
        <v>0</v>
      </c>
      <c r="F17" s="24">
        <v>0</v>
      </c>
      <c r="G17" s="35">
        <v>0</v>
      </c>
      <c r="H17" s="24">
        <v>0</v>
      </c>
      <c r="I17" s="35">
        <v>0</v>
      </c>
      <c r="J17" s="24">
        <v>0</v>
      </c>
      <c r="K17" s="35">
        <v>0</v>
      </c>
      <c r="L17" s="24">
        <v>0</v>
      </c>
      <c r="M17" s="35">
        <v>0</v>
      </c>
      <c r="N17" s="24">
        <v>0</v>
      </c>
      <c r="O17" s="35">
        <v>10</v>
      </c>
      <c r="P17" s="24">
        <v>310.10000000000002</v>
      </c>
      <c r="Q17" s="35">
        <v>22</v>
      </c>
      <c r="R17" s="24">
        <v>682.22</v>
      </c>
      <c r="S17" s="35">
        <v>22</v>
      </c>
      <c r="T17" s="24">
        <v>682.22</v>
      </c>
      <c r="U17" s="35">
        <v>22</v>
      </c>
      <c r="V17" s="24">
        <v>682.22</v>
      </c>
      <c r="W17" s="35">
        <v>22</v>
      </c>
      <c r="X17" s="24">
        <v>682.22</v>
      </c>
      <c r="Y17" s="35">
        <v>17</v>
      </c>
      <c r="Z17" s="24">
        <v>527.16999999999996</v>
      </c>
      <c r="AA17" s="24">
        <v>106.95</v>
      </c>
      <c r="AB17" s="54">
        <f>SUM(Y17,W17,U17,S17,Q17,O17,M17,K17,I17,G17,E17,C17)</f>
        <v>115</v>
      </c>
      <c r="AC17" s="56">
        <f>SUM(AA17,Z17,X17,V17,T17,R17,P17,N17,L17,J17,H17,F17,D17)</f>
        <v>3673.1</v>
      </c>
    </row>
    <row r="18" spans="1:29" x14ac:dyDescent="0.4">
      <c r="A18" s="61"/>
      <c r="B18" s="32"/>
      <c r="C18" s="36"/>
      <c r="D18" s="25"/>
      <c r="E18" s="36"/>
      <c r="F18" s="25"/>
      <c r="G18" s="36"/>
      <c r="H18" s="25"/>
      <c r="I18" s="36"/>
      <c r="J18" s="25"/>
      <c r="K18" s="36"/>
      <c r="L18" s="25"/>
      <c r="M18" s="36"/>
      <c r="N18" s="25"/>
      <c r="O18" s="36"/>
      <c r="P18" s="25"/>
      <c r="Q18" s="36"/>
      <c r="R18" s="25"/>
      <c r="S18" s="36"/>
      <c r="T18" s="25"/>
      <c r="U18" s="36"/>
      <c r="V18" s="25"/>
      <c r="W18" s="36"/>
      <c r="X18" s="25"/>
      <c r="Y18" s="36"/>
      <c r="Z18" s="25"/>
      <c r="AA18" s="25"/>
      <c r="AB18" s="55"/>
      <c r="AC18" s="57"/>
    </row>
    <row r="19" spans="1:29" x14ac:dyDescent="0.4">
      <c r="A19" s="26" t="s">
        <v>30</v>
      </c>
      <c r="B19" s="33" t="s">
        <v>22</v>
      </c>
      <c r="C19" s="35">
        <v>22</v>
      </c>
      <c r="D19" s="24">
        <f>31.01*C19</f>
        <v>682.22</v>
      </c>
      <c r="E19" s="35">
        <v>22</v>
      </c>
      <c r="F19" s="24">
        <f>31.01*E19</f>
        <v>682.22</v>
      </c>
      <c r="G19" s="35">
        <v>22</v>
      </c>
      <c r="H19" s="24">
        <f>G19*31.01</f>
        <v>682.22</v>
      </c>
      <c r="I19" s="35">
        <v>22</v>
      </c>
      <c r="J19" s="24">
        <v>682.22</v>
      </c>
      <c r="K19" s="35">
        <v>22</v>
      </c>
      <c r="L19" s="24">
        <v>682.22</v>
      </c>
      <c r="M19" s="35">
        <v>22</v>
      </c>
      <c r="N19" s="24">
        <v>682.22</v>
      </c>
      <c r="O19" s="35">
        <v>22</v>
      </c>
      <c r="P19" s="24">
        <v>682.22</v>
      </c>
      <c r="Q19" s="35">
        <v>22</v>
      </c>
      <c r="R19" s="24">
        <v>682.22</v>
      </c>
      <c r="S19" s="35">
        <v>22</v>
      </c>
      <c r="T19" s="24">
        <v>682.22</v>
      </c>
      <c r="U19" s="35">
        <v>22</v>
      </c>
      <c r="V19" s="24">
        <v>682.22</v>
      </c>
      <c r="W19" s="35">
        <v>22</v>
      </c>
      <c r="X19" s="24">
        <v>682.22</v>
      </c>
      <c r="Y19" s="35">
        <v>17</v>
      </c>
      <c r="Z19" s="24">
        <v>527.16999999999996</v>
      </c>
      <c r="AA19" s="24">
        <v>159.03</v>
      </c>
      <c r="AB19" s="54">
        <f>SUM(Y19,W19,U19,S19,Q19,O19,M19,K19,I19,G19,E19,C19)</f>
        <v>259</v>
      </c>
      <c r="AC19" s="56">
        <f>SUM(AA19,Z19,X19,V19,T19,R19,P19,N19,L19,J19,H19,F19,D19)</f>
        <v>8190.6200000000026</v>
      </c>
    </row>
    <row r="20" spans="1:29" x14ac:dyDescent="0.4">
      <c r="A20" s="26"/>
      <c r="B20" s="34"/>
      <c r="C20" s="36"/>
      <c r="D20" s="25"/>
      <c r="E20" s="36"/>
      <c r="F20" s="25"/>
      <c r="G20" s="36"/>
      <c r="H20" s="25"/>
      <c r="I20" s="36"/>
      <c r="J20" s="25"/>
      <c r="K20" s="36"/>
      <c r="L20" s="25"/>
      <c r="M20" s="36"/>
      <c r="N20" s="25"/>
      <c r="O20" s="36"/>
      <c r="P20" s="25"/>
      <c r="Q20" s="36"/>
      <c r="R20" s="25"/>
      <c r="S20" s="36"/>
      <c r="T20" s="25"/>
      <c r="U20" s="36"/>
      <c r="V20" s="25"/>
      <c r="W20" s="36"/>
      <c r="X20" s="25"/>
      <c r="Y20" s="36"/>
      <c r="Z20" s="25"/>
      <c r="AA20" s="25"/>
      <c r="AB20" s="55"/>
      <c r="AC20" s="57"/>
    </row>
    <row r="21" spans="1:29" x14ac:dyDescent="0.4">
      <c r="A21" s="26" t="s">
        <v>31</v>
      </c>
      <c r="B21" s="32" t="s">
        <v>22</v>
      </c>
      <c r="C21" s="35">
        <v>11</v>
      </c>
      <c r="D21" s="24">
        <f>31.01*C21</f>
        <v>341.11</v>
      </c>
      <c r="E21" s="35">
        <v>22</v>
      </c>
      <c r="F21" s="24">
        <f>31.01*E21</f>
        <v>682.22</v>
      </c>
      <c r="G21" s="35">
        <v>22</v>
      </c>
      <c r="H21" s="24">
        <f>G21*31.01</f>
        <v>682.22</v>
      </c>
      <c r="I21" s="35">
        <v>22</v>
      </c>
      <c r="J21" s="24">
        <v>682.22</v>
      </c>
      <c r="K21" s="35">
        <v>22</v>
      </c>
      <c r="L21" s="24">
        <v>682.22</v>
      </c>
      <c r="M21" s="35">
        <v>22</v>
      </c>
      <c r="N21" s="24">
        <v>682.22</v>
      </c>
      <c r="O21" s="35">
        <v>11</v>
      </c>
      <c r="P21" s="24">
        <v>341.11</v>
      </c>
      <c r="Q21" s="35">
        <v>22</v>
      </c>
      <c r="R21" s="24">
        <v>682.22</v>
      </c>
      <c r="S21" s="35">
        <v>22</v>
      </c>
      <c r="T21" s="24">
        <v>682.22</v>
      </c>
      <c r="U21" s="35">
        <v>22</v>
      </c>
      <c r="V21" s="24">
        <v>682.22</v>
      </c>
      <c r="W21" s="35">
        <v>22</v>
      </c>
      <c r="X21" s="24">
        <v>682.22</v>
      </c>
      <c r="Y21" s="35">
        <v>17</v>
      </c>
      <c r="Z21" s="24">
        <v>527.16999999999996</v>
      </c>
      <c r="AA21" s="24">
        <v>148.80000000000001</v>
      </c>
      <c r="AB21" s="54">
        <f>SUM(Y21,W21,U21,S21,Q21,O21,M21,K21,I21,G21,E21,C21)</f>
        <v>237</v>
      </c>
      <c r="AC21" s="56">
        <f>SUM(AA21,Z21,X21,V21,T21,R21,P21,N21,L21,J21,H21,F21,D21)</f>
        <v>7498.170000000001</v>
      </c>
    </row>
    <row r="22" spans="1:29" x14ac:dyDescent="0.4">
      <c r="A22" s="26"/>
      <c r="B22" s="32"/>
      <c r="C22" s="36"/>
      <c r="D22" s="25"/>
      <c r="E22" s="36"/>
      <c r="F22" s="25"/>
      <c r="G22" s="36"/>
      <c r="H22" s="25"/>
      <c r="I22" s="36"/>
      <c r="J22" s="25"/>
      <c r="K22" s="36"/>
      <c r="L22" s="25"/>
      <c r="M22" s="36"/>
      <c r="N22" s="25"/>
      <c r="O22" s="36"/>
      <c r="P22" s="25"/>
      <c r="Q22" s="36"/>
      <c r="R22" s="25"/>
      <c r="S22" s="36"/>
      <c r="T22" s="25"/>
      <c r="U22" s="36"/>
      <c r="V22" s="25"/>
      <c r="W22" s="36"/>
      <c r="X22" s="25"/>
      <c r="Y22" s="36"/>
      <c r="Z22" s="25"/>
      <c r="AA22" s="25"/>
      <c r="AB22" s="55"/>
      <c r="AC22" s="57"/>
    </row>
    <row r="23" spans="1:29" x14ac:dyDescent="0.4">
      <c r="A23" s="26" t="s">
        <v>32</v>
      </c>
      <c r="B23" s="32" t="s">
        <v>22</v>
      </c>
      <c r="C23" s="35">
        <v>22</v>
      </c>
      <c r="D23" s="24">
        <f>31.01*C23</f>
        <v>682.22</v>
      </c>
      <c r="E23" s="35">
        <v>22</v>
      </c>
      <c r="F23" s="24">
        <f>31.01*E23</f>
        <v>682.22</v>
      </c>
      <c r="G23" s="35">
        <v>22</v>
      </c>
      <c r="H23" s="24">
        <f>G23*31.01</f>
        <v>682.22</v>
      </c>
      <c r="I23" s="35">
        <v>22</v>
      </c>
      <c r="J23" s="24">
        <v>682.22</v>
      </c>
      <c r="K23" s="35">
        <v>22</v>
      </c>
      <c r="L23" s="24">
        <v>682.22</v>
      </c>
      <c r="M23" s="35">
        <v>22</v>
      </c>
      <c r="N23" s="24">
        <v>682.22</v>
      </c>
      <c r="O23" s="35">
        <v>22</v>
      </c>
      <c r="P23" s="24">
        <v>682.22</v>
      </c>
      <c r="Q23" s="35">
        <v>22</v>
      </c>
      <c r="R23" s="24">
        <v>682.22</v>
      </c>
      <c r="S23" s="35">
        <v>22</v>
      </c>
      <c r="T23" s="24">
        <v>682.22</v>
      </c>
      <c r="U23" s="35">
        <v>22</v>
      </c>
      <c r="V23" s="24">
        <v>682.22</v>
      </c>
      <c r="W23" s="35">
        <v>22</v>
      </c>
      <c r="X23" s="24">
        <v>682.22</v>
      </c>
      <c r="Y23" s="35">
        <v>17</v>
      </c>
      <c r="Z23" s="24">
        <v>527.16999999999996</v>
      </c>
      <c r="AA23" s="24">
        <v>159.03</v>
      </c>
      <c r="AB23" s="54">
        <f>SUM(Y23,W23,U23,S23,Q23,O23,M23,K23,I23,G23,E23,C23)</f>
        <v>259</v>
      </c>
      <c r="AC23" s="56">
        <f>SUM(AA23,Z23,X23,V23,T23,R23,P23,N23,L23,J23,H23,F23,D23)</f>
        <v>8190.6200000000026</v>
      </c>
    </row>
    <row r="24" spans="1:29" x14ac:dyDescent="0.4">
      <c r="A24" s="26"/>
      <c r="B24" s="32"/>
      <c r="C24" s="36"/>
      <c r="D24" s="25"/>
      <c r="E24" s="36"/>
      <c r="F24" s="25"/>
      <c r="G24" s="36"/>
      <c r="H24" s="25"/>
      <c r="I24" s="36"/>
      <c r="J24" s="25"/>
      <c r="K24" s="36"/>
      <c r="L24" s="25"/>
      <c r="M24" s="36"/>
      <c r="N24" s="25"/>
      <c r="O24" s="36"/>
      <c r="P24" s="25"/>
      <c r="Q24" s="36"/>
      <c r="R24" s="25"/>
      <c r="S24" s="36"/>
      <c r="T24" s="25"/>
      <c r="U24" s="36"/>
      <c r="V24" s="25"/>
      <c r="W24" s="36"/>
      <c r="X24" s="25"/>
      <c r="Y24" s="36"/>
      <c r="Z24" s="25"/>
      <c r="AA24" s="25"/>
      <c r="AB24" s="55"/>
      <c r="AC24" s="57"/>
    </row>
    <row r="25" spans="1:29" x14ac:dyDescent="0.4">
      <c r="A25" s="26" t="s">
        <v>33</v>
      </c>
      <c r="B25" s="32" t="s">
        <v>22</v>
      </c>
      <c r="C25" s="35">
        <v>22</v>
      </c>
      <c r="D25" s="24">
        <f>31.01*C25</f>
        <v>682.22</v>
      </c>
      <c r="E25" s="35">
        <v>21</v>
      </c>
      <c r="F25" s="24">
        <f>31.01*E25</f>
        <v>651.21</v>
      </c>
      <c r="G25" s="35">
        <v>22</v>
      </c>
      <c r="H25" s="24">
        <f>G25*31.01</f>
        <v>682.22</v>
      </c>
      <c r="I25" s="35">
        <v>22</v>
      </c>
      <c r="J25" s="37">
        <v>682.22</v>
      </c>
      <c r="K25" s="35">
        <v>22</v>
      </c>
      <c r="L25" s="24">
        <v>682.22</v>
      </c>
      <c r="M25" s="35">
        <v>21</v>
      </c>
      <c r="N25" s="24">
        <v>651.21</v>
      </c>
      <c r="O25" s="35">
        <v>22</v>
      </c>
      <c r="P25" s="24">
        <v>682.22</v>
      </c>
      <c r="Q25" s="35">
        <v>22</v>
      </c>
      <c r="R25" s="24">
        <v>682.22</v>
      </c>
      <c r="S25" s="35">
        <v>4</v>
      </c>
      <c r="T25" s="24">
        <v>124.04</v>
      </c>
      <c r="U25" s="35">
        <v>15</v>
      </c>
      <c r="V25" s="24">
        <v>465.15</v>
      </c>
      <c r="W25" s="35">
        <v>22</v>
      </c>
      <c r="X25" s="24">
        <v>682.22</v>
      </c>
      <c r="Y25" s="35">
        <v>17</v>
      </c>
      <c r="Z25" s="24">
        <v>527.16999999999996</v>
      </c>
      <c r="AA25" s="24">
        <v>134.85</v>
      </c>
      <c r="AB25" s="54">
        <f>SUM(Y25,W25,U25,S25,Q25,O25,M25,K25,I25,G25,E25,C25)</f>
        <v>232</v>
      </c>
      <c r="AC25" s="56">
        <f>SUM(AA25,Z25,X25,V25,T25,R25,P25,N25,L25,J25,H25,F25,D25)</f>
        <v>7329.170000000001</v>
      </c>
    </row>
    <row r="26" spans="1:29" x14ac:dyDescent="0.4">
      <c r="A26" s="26"/>
      <c r="B26" s="32"/>
      <c r="C26" s="36"/>
      <c r="D26" s="25"/>
      <c r="E26" s="36"/>
      <c r="F26" s="25"/>
      <c r="G26" s="36"/>
      <c r="H26" s="25"/>
      <c r="I26" s="36"/>
      <c r="J26" s="38"/>
      <c r="K26" s="36"/>
      <c r="L26" s="25"/>
      <c r="M26" s="36"/>
      <c r="N26" s="25"/>
      <c r="O26" s="36"/>
      <c r="P26" s="25"/>
      <c r="Q26" s="36"/>
      <c r="R26" s="25"/>
      <c r="S26" s="36"/>
      <c r="T26" s="25"/>
      <c r="U26" s="36"/>
      <c r="V26" s="25"/>
      <c r="W26" s="36"/>
      <c r="X26" s="25"/>
      <c r="Y26" s="36"/>
      <c r="Z26" s="25"/>
      <c r="AA26" s="25"/>
      <c r="AB26" s="55"/>
      <c r="AC26" s="57"/>
    </row>
    <row r="27" spans="1:29" x14ac:dyDescent="0.4">
      <c r="A27" s="26" t="s">
        <v>34</v>
      </c>
      <c r="B27" s="32" t="s">
        <v>22</v>
      </c>
      <c r="C27" s="35">
        <v>22</v>
      </c>
      <c r="D27" s="24">
        <f>31.01*C27</f>
        <v>682.22</v>
      </c>
      <c r="E27" s="35">
        <v>22</v>
      </c>
      <c r="F27" s="24">
        <f>31.01*E27</f>
        <v>682.22</v>
      </c>
      <c r="G27" s="35">
        <v>22</v>
      </c>
      <c r="H27" s="24">
        <f>G27*31.01</f>
        <v>682.22</v>
      </c>
      <c r="I27" s="35">
        <v>22</v>
      </c>
      <c r="J27" s="37">
        <v>682.22</v>
      </c>
      <c r="K27" s="35">
        <v>22</v>
      </c>
      <c r="L27" s="24">
        <v>682.22</v>
      </c>
      <c r="M27" s="35">
        <v>22</v>
      </c>
      <c r="N27" s="24">
        <v>682.22</v>
      </c>
      <c r="O27" s="35">
        <v>0</v>
      </c>
      <c r="P27" s="24">
        <v>0</v>
      </c>
      <c r="Q27" s="35">
        <v>22</v>
      </c>
      <c r="R27" s="24">
        <v>682.22</v>
      </c>
      <c r="S27" s="35">
        <v>22</v>
      </c>
      <c r="T27" s="24">
        <v>682.22</v>
      </c>
      <c r="U27" s="35">
        <v>22</v>
      </c>
      <c r="V27" s="24">
        <v>682.22</v>
      </c>
      <c r="W27" s="35">
        <v>22</v>
      </c>
      <c r="X27" s="24">
        <v>682.22</v>
      </c>
      <c r="Y27" s="35">
        <v>17</v>
      </c>
      <c r="Z27" s="24">
        <v>527.16999999999996</v>
      </c>
      <c r="AA27" s="24">
        <v>138.57</v>
      </c>
      <c r="AB27" s="54">
        <f>SUM(Y27,W27,U27,S27,Q27,O27,M27,K27,I27,G27,E27,C27)</f>
        <v>237</v>
      </c>
      <c r="AC27" s="56">
        <f>SUM(AA27,Z27,X27,V27,T27,R27,P27,N27,L27,J27,H27,F27,D27)</f>
        <v>7487.9400000000014</v>
      </c>
    </row>
    <row r="28" spans="1:29" x14ac:dyDescent="0.4">
      <c r="A28" s="26"/>
      <c r="B28" s="32"/>
      <c r="C28" s="36"/>
      <c r="D28" s="25"/>
      <c r="E28" s="36"/>
      <c r="F28" s="25"/>
      <c r="G28" s="36"/>
      <c r="H28" s="25"/>
      <c r="I28" s="36"/>
      <c r="J28" s="38"/>
      <c r="K28" s="36"/>
      <c r="L28" s="25"/>
      <c r="M28" s="36"/>
      <c r="N28" s="25"/>
      <c r="O28" s="36"/>
      <c r="P28" s="25"/>
      <c r="Q28" s="36"/>
      <c r="R28" s="25"/>
      <c r="S28" s="36"/>
      <c r="T28" s="25"/>
      <c r="U28" s="36"/>
      <c r="V28" s="25"/>
      <c r="W28" s="36"/>
      <c r="X28" s="25"/>
      <c r="Y28" s="36"/>
      <c r="Z28" s="25"/>
      <c r="AA28" s="25"/>
      <c r="AB28" s="55"/>
      <c r="AC28" s="57"/>
    </row>
    <row r="29" spans="1:29" x14ac:dyDescent="0.4">
      <c r="A29" s="26" t="s">
        <v>35</v>
      </c>
      <c r="B29" s="32" t="s">
        <v>22</v>
      </c>
      <c r="C29" s="35">
        <v>22</v>
      </c>
      <c r="D29" s="24">
        <f>31.01*C29</f>
        <v>682.22</v>
      </c>
      <c r="E29" s="35">
        <v>22</v>
      </c>
      <c r="F29" s="24">
        <f>31.01*E29</f>
        <v>682.22</v>
      </c>
      <c r="G29" s="35">
        <v>22</v>
      </c>
      <c r="H29" s="24">
        <f>G29*31.01</f>
        <v>682.22</v>
      </c>
      <c r="I29" s="35">
        <v>22</v>
      </c>
      <c r="J29" s="37">
        <v>682.22</v>
      </c>
      <c r="K29" s="35">
        <v>22</v>
      </c>
      <c r="L29" s="24">
        <v>682.22</v>
      </c>
      <c r="M29" s="35">
        <v>22</v>
      </c>
      <c r="N29" s="24">
        <v>682.22</v>
      </c>
      <c r="O29" s="35">
        <v>22</v>
      </c>
      <c r="P29" s="24">
        <v>682.22</v>
      </c>
      <c r="Q29" s="35">
        <v>22</v>
      </c>
      <c r="R29" s="24">
        <v>682.22</v>
      </c>
      <c r="S29" s="35">
        <v>22</v>
      </c>
      <c r="T29" s="24">
        <v>682.22</v>
      </c>
      <c r="U29" s="35">
        <v>22</v>
      </c>
      <c r="V29" s="24">
        <v>682.22</v>
      </c>
      <c r="W29" s="35">
        <v>22</v>
      </c>
      <c r="X29" s="24">
        <v>682.22</v>
      </c>
      <c r="Y29" s="35">
        <v>17</v>
      </c>
      <c r="Z29" s="24">
        <v>527.16999999999996</v>
      </c>
      <c r="AA29" s="24">
        <v>159.03</v>
      </c>
      <c r="AB29" s="54">
        <f>SUM(Y29,W29,U29,S29,Q29,O29,M29,K29,I29,G29,E29,C29)</f>
        <v>259</v>
      </c>
      <c r="AC29" s="56">
        <f>SUM(AA29,Z29,X29,V29,T29,R29,P29,N29,L29,J29,H29,F29,D29)</f>
        <v>8190.6200000000026</v>
      </c>
    </row>
    <row r="30" spans="1:29" x14ac:dyDescent="0.4">
      <c r="A30" s="26"/>
      <c r="B30" s="32"/>
      <c r="C30" s="36"/>
      <c r="D30" s="25"/>
      <c r="E30" s="36"/>
      <c r="F30" s="25"/>
      <c r="G30" s="36"/>
      <c r="H30" s="25"/>
      <c r="I30" s="36"/>
      <c r="J30" s="38"/>
      <c r="K30" s="36"/>
      <c r="L30" s="25"/>
      <c r="M30" s="36"/>
      <c r="N30" s="25"/>
      <c r="O30" s="36"/>
      <c r="P30" s="25"/>
      <c r="Q30" s="36"/>
      <c r="R30" s="25"/>
      <c r="S30" s="36"/>
      <c r="T30" s="25"/>
      <c r="U30" s="36"/>
      <c r="V30" s="25"/>
      <c r="W30" s="36"/>
      <c r="X30" s="25"/>
      <c r="Y30" s="36"/>
      <c r="Z30" s="25"/>
      <c r="AA30" s="25"/>
      <c r="AB30" s="55"/>
      <c r="AC30" s="57"/>
    </row>
    <row r="31" spans="1:29" x14ac:dyDescent="0.4">
      <c r="A31" s="26" t="s">
        <v>36</v>
      </c>
      <c r="B31" s="32" t="s">
        <v>22</v>
      </c>
      <c r="C31" s="35">
        <v>22</v>
      </c>
      <c r="D31" s="24">
        <f>31.01*C31</f>
        <v>682.22</v>
      </c>
      <c r="E31" s="35">
        <v>22</v>
      </c>
      <c r="F31" s="24">
        <f>31.01*E31</f>
        <v>682.22</v>
      </c>
      <c r="G31" s="35">
        <v>22</v>
      </c>
      <c r="H31" s="24">
        <f>G31*31.01</f>
        <v>682.22</v>
      </c>
      <c r="I31" s="35">
        <v>22</v>
      </c>
      <c r="J31" s="37">
        <v>682.22</v>
      </c>
      <c r="K31" s="48">
        <v>8</v>
      </c>
      <c r="L31" s="24">
        <v>248.08</v>
      </c>
      <c r="M31" s="35">
        <v>22</v>
      </c>
      <c r="N31" s="24">
        <v>682.22</v>
      </c>
      <c r="O31" s="35">
        <v>22</v>
      </c>
      <c r="P31" s="24">
        <v>682.22</v>
      </c>
      <c r="Q31" s="35">
        <v>22</v>
      </c>
      <c r="R31" s="24">
        <v>682.22</v>
      </c>
      <c r="S31" s="35">
        <v>22</v>
      </c>
      <c r="T31" s="24">
        <v>682.22</v>
      </c>
      <c r="U31" s="35">
        <v>22</v>
      </c>
      <c r="V31" s="24">
        <v>682.22</v>
      </c>
      <c r="W31" s="35">
        <v>22</v>
      </c>
      <c r="X31" s="24">
        <v>682.22</v>
      </c>
      <c r="Y31" s="35">
        <v>17</v>
      </c>
      <c r="Z31" s="24">
        <v>527.16999999999996</v>
      </c>
      <c r="AA31" s="24">
        <v>146.01</v>
      </c>
      <c r="AB31" s="54">
        <f>SUM(Y31,W31,U31,S31,Q31,O31,M31,K31,I31,G31,E31,C31)</f>
        <v>245</v>
      </c>
      <c r="AC31" s="56">
        <f>SUM(AA31,Z31,X31,V31,T31,R31,P31,N31,L31,J31,H31,F31,D31)</f>
        <v>7743.4600000000019</v>
      </c>
    </row>
    <row r="32" spans="1:29" x14ac:dyDescent="0.4">
      <c r="A32" s="26"/>
      <c r="B32" s="32"/>
      <c r="C32" s="36"/>
      <c r="D32" s="25"/>
      <c r="E32" s="36"/>
      <c r="F32" s="25"/>
      <c r="G32" s="36"/>
      <c r="H32" s="25"/>
      <c r="I32" s="36"/>
      <c r="J32" s="38"/>
      <c r="K32" s="49"/>
      <c r="L32" s="25"/>
      <c r="M32" s="36"/>
      <c r="N32" s="25"/>
      <c r="O32" s="36"/>
      <c r="P32" s="25"/>
      <c r="Q32" s="36"/>
      <c r="R32" s="25"/>
      <c r="S32" s="36"/>
      <c r="T32" s="25"/>
      <c r="U32" s="36"/>
      <c r="V32" s="25"/>
      <c r="W32" s="36"/>
      <c r="X32" s="25"/>
      <c r="Y32" s="36"/>
      <c r="Z32" s="25"/>
      <c r="AA32" s="25"/>
      <c r="AB32" s="55"/>
      <c r="AC32" s="57"/>
    </row>
    <row r="33" spans="1:29" x14ac:dyDescent="0.4">
      <c r="A33" s="26" t="s">
        <v>37</v>
      </c>
      <c r="B33" s="32" t="s">
        <v>29</v>
      </c>
      <c r="C33" s="35">
        <v>22</v>
      </c>
      <c r="D33" s="24">
        <f>31.01*C33</f>
        <v>682.22</v>
      </c>
      <c r="E33" s="35">
        <v>22</v>
      </c>
      <c r="F33" s="24">
        <f>31.01*E33</f>
        <v>682.22</v>
      </c>
      <c r="G33" s="35">
        <v>22</v>
      </c>
      <c r="H33" s="24">
        <f>G33*31.01</f>
        <v>682.22</v>
      </c>
      <c r="I33" s="35">
        <v>22</v>
      </c>
      <c r="J33" s="37">
        <v>682.22</v>
      </c>
      <c r="K33" s="35">
        <v>22</v>
      </c>
      <c r="L33" s="24">
        <v>682.22</v>
      </c>
      <c r="M33" s="35">
        <v>22</v>
      </c>
      <c r="N33" s="24">
        <v>682.22</v>
      </c>
      <c r="O33" s="35">
        <v>22</v>
      </c>
      <c r="P33" s="24">
        <v>682.22</v>
      </c>
      <c r="Q33" s="35">
        <v>22</v>
      </c>
      <c r="R33" s="24">
        <v>682.22</v>
      </c>
      <c r="S33" s="35">
        <v>22</v>
      </c>
      <c r="T33" s="24">
        <v>682.22</v>
      </c>
      <c r="U33" s="35">
        <v>22</v>
      </c>
      <c r="V33" s="24">
        <v>682.22</v>
      </c>
      <c r="W33" s="35">
        <v>22</v>
      </c>
      <c r="X33" s="24">
        <v>682.22</v>
      </c>
      <c r="Y33" s="35">
        <v>17</v>
      </c>
      <c r="Z33" s="24">
        <v>527.16999999999996</v>
      </c>
      <c r="AA33" s="24">
        <v>159.03</v>
      </c>
      <c r="AB33" s="54">
        <f>SUM(Y33,W33,U33,S33,Q33,O33,M33,K33,I33,G33,E33,C33)</f>
        <v>259</v>
      </c>
      <c r="AC33" s="56">
        <f>SUM(AA33,Z33,X33,V33,T33,R33,P33,N33,L33,J33,H33,F33,D33)</f>
        <v>8190.6200000000026</v>
      </c>
    </row>
    <row r="34" spans="1:29" x14ac:dyDescent="0.4">
      <c r="A34" s="26"/>
      <c r="B34" s="32"/>
      <c r="C34" s="36"/>
      <c r="D34" s="25"/>
      <c r="E34" s="36"/>
      <c r="F34" s="25"/>
      <c r="G34" s="36"/>
      <c r="H34" s="25"/>
      <c r="I34" s="36"/>
      <c r="J34" s="38"/>
      <c r="K34" s="36"/>
      <c r="L34" s="25"/>
      <c r="M34" s="36"/>
      <c r="N34" s="25"/>
      <c r="O34" s="36"/>
      <c r="P34" s="25"/>
      <c r="Q34" s="36"/>
      <c r="R34" s="25"/>
      <c r="S34" s="36"/>
      <c r="T34" s="25"/>
      <c r="U34" s="36"/>
      <c r="V34" s="25"/>
      <c r="W34" s="36"/>
      <c r="X34" s="25"/>
      <c r="Y34" s="36"/>
      <c r="Z34" s="25"/>
      <c r="AA34" s="25"/>
      <c r="AB34" s="55"/>
      <c r="AC34" s="57"/>
    </row>
    <row r="35" spans="1:29" x14ac:dyDescent="0.4">
      <c r="A35" s="26" t="s">
        <v>38</v>
      </c>
      <c r="B35" s="32" t="s">
        <v>22</v>
      </c>
      <c r="C35" s="35">
        <v>22</v>
      </c>
      <c r="D35" s="24">
        <f>31.01*C35</f>
        <v>682.22</v>
      </c>
      <c r="E35" s="35">
        <v>22</v>
      </c>
      <c r="F35" s="24">
        <f>31.01*E35</f>
        <v>682.22</v>
      </c>
      <c r="G35" s="35">
        <v>22</v>
      </c>
      <c r="H35" s="24">
        <f>G35*31.01</f>
        <v>682.22</v>
      </c>
      <c r="I35" s="35">
        <v>22</v>
      </c>
      <c r="J35" s="37">
        <v>682.22</v>
      </c>
      <c r="K35" s="35">
        <v>22</v>
      </c>
      <c r="L35" s="24">
        <v>682.22</v>
      </c>
      <c r="M35" s="35">
        <v>22</v>
      </c>
      <c r="N35" s="24">
        <v>682.22</v>
      </c>
      <c r="O35" s="35">
        <v>22</v>
      </c>
      <c r="P35" s="24">
        <v>682.22</v>
      </c>
      <c r="Q35" s="35">
        <v>22</v>
      </c>
      <c r="R35" s="24">
        <v>682.22</v>
      </c>
      <c r="S35" s="35">
        <v>22</v>
      </c>
      <c r="T35" s="24">
        <v>682.22</v>
      </c>
      <c r="U35" s="35">
        <v>11</v>
      </c>
      <c r="V35" s="24">
        <v>341.11</v>
      </c>
      <c r="W35" s="35">
        <v>22</v>
      </c>
      <c r="X35" s="24">
        <v>682.22</v>
      </c>
      <c r="Y35" s="35">
        <v>5</v>
      </c>
      <c r="Z35" s="58">
        <v>155.05000000000001</v>
      </c>
      <c r="AA35" s="24">
        <v>148.80000000000001</v>
      </c>
      <c r="AB35" s="54">
        <f>SUM(Y35,W35,U35,S35,Q35,O35,M35,K35,I35,G35,E35,C35)</f>
        <v>236</v>
      </c>
      <c r="AC35" s="56">
        <f>SUM(AA35,Z35,X35,V35,T35,R35,P35,N35,L35,J35,H35,F35,D35)</f>
        <v>7467.1600000000017</v>
      </c>
    </row>
    <row r="36" spans="1:29" x14ac:dyDescent="0.4">
      <c r="A36" s="26"/>
      <c r="B36" s="32"/>
      <c r="C36" s="36"/>
      <c r="D36" s="25"/>
      <c r="E36" s="36"/>
      <c r="F36" s="25"/>
      <c r="G36" s="36"/>
      <c r="H36" s="25"/>
      <c r="I36" s="36"/>
      <c r="J36" s="38"/>
      <c r="K36" s="36"/>
      <c r="L36" s="25"/>
      <c r="M36" s="36"/>
      <c r="N36" s="25"/>
      <c r="O36" s="36"/>
      <c r="P36" s="25"/>
      <c r="Q36" s="36"/>
      <c r="R36" s="25"/>
      <c r="S36" s="36"/>
      <c r="T36" s="25"/>
      <c r="U36" s="36"/>
      <c r="V36" s="25"/>
      <c r="W36" s="36"/>
      <c r="X36" s="25"/>
      <c r="Y36" s="36"/>
      <c r="Z36" s="59"/>
      <c r="AA36" s="25"/>
      <c r="AB36" s="55"/>
      <c r="AC36" s="57"/>
    </row>
    <row r="37" spans="1:29" x14ac:dyDescent="0.4">
      <c r="A37" s="26" t="s">
        <v>39</v>
      </c>
      <c r="B37" s="32" t="s">
        <v>22</v>
      </c>
      <c r="C37" s="35">
        <v>22</v>
      </c>
      <c r="D37" s="24">
        <f>31.01*C37</f>
        <v>682.22</v>
      </c>
      <c r="E37" s="35">
        <v>22</v>
      </c>
      <c r="F37" s="24">
        <f>31.01*E37</f>
        <v>682.22</v>
      </c>
      <c r="G37" s="35">
        <v>22</v>
      </c>
      <c r="H37" s="24">
        <f>G37*31.01</f>
        <v>682.22</v>
      </c>
      <c r="I37" s="35">
        <v>22</v>
      </c>
      <c r="J37" s="37">
        <v>682.22</v>
      </c>
      <c r="K37" s="35">
        <v>22</v>
      </c>
      <c r="L37" s="24">
        <v>682.22</v>
      </c>
      <c r="M37" s="35">
        <v>9</v>
      </c>
      <c r="N37" s="24">
        <v>279.08999999999997</v>
      </c>
      <c r="O37" s="35">
        <v>20</v>
      </c>
      <c r="P37" s="24">
        <v>620.20000000000005</v>
      </c>
      <c r="Q37" s="35">
        <v>22</v>
      </c>
      <c r="R37" s="24">
        <v>682.22</v>
      </c>
      <c r="S37" s="35">
        <v>22</v>
      </c>
      <c r="T37" s="24">
        <v>682.22</v>
      </c>
      <c r="U37" s="35">
        <v>22</v>
      </c>
      <c r="V37" s="24">
        <v>682.22</v>
      </c>
      <c r="W37" s="35">
        <v>22</v>
      </c>
      <c r="X37" s="24">
        <v>682.22</v>
      </c>
      <c r="Y37" s="35">
        <v>17</v>
      </c>
      <c r="Z37" s="24">
        <v>527.16999999999996</v>
      </c>
      <c r="AA37" s="24">
        <v>145.08000000000001</v>
      </c>
      <c r="AB37" s="54">
        <f>SUM(Y37,W37,U37,S37,Q37,O37,M37,K37,I37,G37,E37,C37)</f>
        <v>244</v>
      </c>
      <c r="AC37" s="56">
        <f>SUM(AA37,Z37,X37,V37,T37,R37,P37,N37,L37,J37,H37,F37,D37)</f>
        <v>7711.5200000000013</v>
      </c>
    </row>
    <row r="38" spans="1:29" x14ac:dyDescent="0.4">
      <c r="A38" s="26"/>
      <c r="B38" s="32"/>
      <c r="C38" s="36"/>
      <c r="D38" s="25"/>
      <c r="E38" s="36"/>
      <c r="F38" s="25"/>
      <c r="G38" s="36"/>
      <c r="H38" s="25"/>
      <c r="I38" s="36"/>
      <c r="J38" s="38"/>
      <c r="K38" s="36"/>
      <c r="L38" s="25"/>
      <c r="M38" s="36"/>
      <c r="N38" s="25"/>
      <c r="O38" s="36"/>
      <c r="P38" s="25"/>
      <c r="Q38" s="36"/>
      <c r="R38" s="25"/>
      <c r="S38" s="36"/>
      <c r="T38" s="25"/>
      <c r="U38" s="36"/>
      <c r="V38" s="25"/>
      <c r="W38" s="36"/>
      <c r="X38" s="25"/>
      <c r="Y38" s="36"/>
      <c r="Z38" s="25"/>
      <c r="AA38" s="25"/>
      <c r="AB38" s="55"/>
      <c r="AC38" s="57"/>
    </row>
    <row r="39" spans="1:29" x14ac:dyDescent="0.4">
      <c r="A39" s="26" t="s">
        <v>40</v>
      </c>
      <c r="B39" s="32" t="s">
        <v>22</v>
      </c>
      <c r="C39" s="35">
        <v>22</v>
      </c>
      <c r="D39" s="24">
        <f>31.01*C39</f>
        <v>682.22</v>
      </c>
      <c r="E39" s="35">
        <v>22</v>
      </c>
      <c r="F39" s="24">
        <f>31.01*E39</f>
        <v>682.22</v>
      </c>
      <c r="G39" s="35">
        <v>22</v>
      </c>
      <c r="H39" s="24">
        <f>G39*31.01</f>
        <v>682.22</v>
      </c>
      <c r="I39" s="35">
        <v>22</v>
      </c>
      <c r="J39" s="37">
        <v>682.22</v>
      </c>
      <c r="K39" s="35">
        <v>22</v>
      </c>
      <c r="L39" s="24">
        <v>682.22</v>
      </c>
      <c r="M39" s="35">
        <v>22</v>
      </c>
      <c r="N39" s="24">
        <v>682.22</v>
      </c>
      <c r="O39" s="35">
        <v>8</v>
      </c>
      <c r="P39" s="24">
        <v>248.08</v>
      </c>
      <c r="Q39" s="35">
        <v>22</v>
      </c>
      <c r="R39" s="24">
        <v>682.22</v>
      </c>
      <c r="S39" s="35">
        <v>22</v>
      </c>
      <c r="T39" s="24">
        <v>682.22</v>
      </c>
      <c r="U39" s="35">
        <v>22</v>
      </c>
      <c r="V39" s="24">
        <v>682.22</v>
      </c>
      <c r="W39" s="35">
        <v>22</v>
      </c>
      <c r="X39" s="24">
        <v>682.22</v>
      </c>
      <c r="Y39" s="35">
        <v>17</v>
      </c>
      <c r="Z39" s="24">
        <v>527.16999999999996</v>
      </c>
      <c r="AA39" s="24">
        <v>146.01</v>
      </c>
      <c r="AB39" s="54">
        <f>SUM(Y39,W39,U39,S39,Q39,O39,M39,K39,I39,G39,E39,C39)</f>
        <v>245</v>
      </c>
      <c r="AC39" s="56">
        <f>SUM(AA39,Z39,X39,V39,T39,R39,P39,N39,L39,J39,H39,F39,D39)</f>
        <v>7743.4600000000019</v>
      </c>
    </row>
    <row r="40" spans="1:29" x14ac:dyDescent="0.4">
      <c r="A40" s="26"/>
      <c r="B40" s="32"/>
      <c r="C40" s="36"/>
      <c r="D40" s="25"/>
      <c r="E40" s="36"/>
      <c r="F40" s="25"/>
      <c r="G40" s="36"/>
      <c r="H40" s="25"/>
      <c r="I40" s="36"/>
      <c r="J40" s="38"/>
      <c r="K40" s="36"/>
      <c r="L40" s="25"/>
      <c r="M40" s="36"/>
      <c r="N40" s="25"/>
      <c r="O40" s="36"/>
      <c r="P40" s="25"/>
      <c r="Q40" s="36"/>
      <c r="R40" s="25"/>
      <c r="S40" s="36"/>
      <c r="T40" s="25"/>
      <c r="U40" s="36"/>
      <c r="V40" s="25"/>
      <c r="W40" s="36"/>
      <c r="X40" s="25"/>
      <c r="Y40" s="36"/>
      <c r="Z40" s="25"/>
      <c r="AA40" s="25"/>
      <c r="AB40" s="55"/>
      <c r="AC40" s="57"/>
    </row>
    <row r="41" spans="1:29" x14ac:dyDescent="0.4">
      <c r="A41" s="26" t="s">
        <v>41</v>
      </c>
      <c r="B41" s="32" t="s">
        <v>22</v>
      </c>
      <c r="C41" s="35">
        <v>22</v>
      </c>
      <c r="D41" s="24">
        <f>31.01*C41</f>
        <v>682.22</v>
      </c>
      <c r="E41" s="35">
        <v>22</v>
      </c>
      <c r="F41" s="24">
        <f>31.01*E41</f>
        <v>682.22</v>
      </c>
      <c r="G41" s="35">
        <v>22</v>
      </c>
      <c r="H41" s="24">
        <f>G41*31.01</f>
        <v>682.22</v>
      </c>
      <c r="I41" s="35">
        <v>22</v>
      </c>
      <c r="J41" s="37">
        <v>682.22</v>
      </c>
      <c r="K41" s="35">
        <v>22</v>
      </c>
      <c r="L41" s="24">
        <v>682.22</v>
      </c>
      <c r="M41" s="35">
        <v>22</v>
      </c>
      <c r="N41" s="24">
        <v>682.22</v>
      </c>
      <c r="O41" s="35">
        <v>22</v>
      </c>
      <c r="P41" s="24">
        <v>682.22</v>
      </c>
      <c r="Q41" s="35">
        <v>22</v>
      </c>
      <c r="R41" s="24">
        <v>682.22</v>
      </c>
      <c r="S41" s="35">
        <v>22</v>
      </c>
      <c r="T41" s="24">
        <v>682.22</v>
      </c>
      <c r="U41" s="35">
        <v>22</v>
      </c>
      <c r="V41" s="24">
        <v>682.22</v>
      </c>
      <c r="W41" s="35">
        <v>22</v>
      </c>
      <c r="X41" s="24">
        <v>682.22</v>
      </c>
      <c r="Y41" s="35">
        <v>17</v>
      </c>
      <c r="Z41" s="24">
        <v>527.16999999999996</v>
      </c>
      <c r="AA41" s="24">
        <v>159.03</v>
      </c>
      <c r="AB41" s="54">
        <f>SUM(Y41,W41,U41,S41,Q41,O41,M41,K41,I41,G41,E41,C41)</f>
        <v>259</v>
      </c>
      <c r="AC41" s="56">
        <f>SUM(AA41,Z41,X41,V41,T41,R41,P41,N41,L41,J41,H41,F41,D41)</f>
        <v>8190.6200000000026</v>
      </c>
    </row>
    <row r="42" spans="1:29" x14ac:dyDescent="0.4">
      <c r="A42" s="26"/>
      <c r="B42" s="32"/>
      <c r="C42" s="36"/>
      <c r="D42" s="25"/>
      <c r="E42" s="36"/>
      <c r="F42" s="25"/>
      <c r="G42" s="36"/>
      <c r="H42" s="25"/>
      <c r="I42" s="36"/>
      <c r="J42" s="38"/>
      <c r="K42" s="36"/>
      <c r="L42" s="25"/>
      <c r="M42" s="36"/>
      <c r="N42" s="25"/>
      <c r="O42" s="36"/>
      <c r="P42" s="25"/>
      <c r="Q42" s="36"/>
      <c r="R42" s="25"/>
      <c r="S42" s="36"/>
      <c r="T42" s="25"/>
      <c r="U42" s="36"/>
      <c r="V42" s="25"/>
      <c r="W42" s="36"/>
      <c r="X42" s="25"/>
      <c r="Y42" s="36"/>
      <c r="Z42" s="25"/>
      <c r="AA42" s="25"/>
      <c r="AB42" s="55"/>
      <c r="AC42" s="57"/>
    </row>
    <row r="43" spans="1:29" x14ac:dyDescent="0.4">
      <c r="A43" s="26" t="s">
        <v>42</v>
      </c>
      <c r="B43" s="32" t="s">
        <v>22</v>
      </c>
      <c r="C43" s="35">
        <v>0</v>
      </c>
      <c r="D43" s="24">
        <f>31.01*C43</f>
        <v>0</v>
      </c>
      <c r="E43" s="35">
        <v>22</v>
      </c>
      <c r="F43" s="24">
        <f>31.01*E43</f>
        <v>682.22</v>
      </c>
      <c r="G43" s="35">
        <v>22</v>
      </c>
      <c r="H43" s="24">
        <f>G43*31.01</f>
        <v>682.22</v>
      </c>
      <c r="I43" s="35">
        <v>22</v>
      </c>
      <c r="J43" s="45">
        <v>682.22</v>
      </c>
      <c r="K43" s="35">
        <v>22</v>
      </c>
      <c r="L43" s="24">
        <v>682.22</v>
      </c>
      <c r="M43" s="35">
        <v>22</v>
      </c>
      <c r="N43" s="24">
        <v>682.22</v>
      </c>
      <c r="O43" s="35">
        <v>22</v>
      </c>
      <c r="P43" s="24">
        <v>682.22</v>
      </c>
      <c r="Q43" s="35">
        <v>22</v>
      </c>
      <c r="R43" s="24">
        <v>682.22</v>
      </c>
      <c r="S43" s="35">
        <v>22</v>
      </c>
      <c r="T43" s="24">
        <v>682.22</v>
      </c>
      <c r="U43" s="35">
        <v>22</v>
      </c>
      <c r="V43" s="24">
        <v>682.22</v>
      </c>
      <c r="W43" s="35">
        <v>22</v>
      </c>
      <c r="X43" s="24">
        <v>682.22</v>
      </c>
      <c r="Y43" s="35">
        <v>17</v>
      </c>
      <c r="Z43" s="24">
        <v>527.16999999999996</v>
      </c>
      <c r="AA43" s="24">
        <v>159.03</v>
      </c>
      <c r="AB43" s="54">
        <f>SUM(Y43,W43,U43,S43,Q43,O43,M43,K43,I43,G43,E43,C43)</f>
        <v>237</v>
      </c>
      <c r="AC43" s="56">
        <f>SUM(AA43,Z43,X43,V43,T43,R43,P43,N43,L43,J43,H43,F43,D43)</f>
        <v>7508.4000000000024</v>
      </c>
    </row>
    <row r="44" spans="1:29" x14ac:dyDescent="0.4">
      <c r="A44" s="26"/>
      <c r="B44" s="32"/>
      <c r="C44" s="36"/>
      <c r="D44" s="25"/>
      <c r="E44" s="36"/>
      <c r="F44" s="25"/>
      <c r="G44" s="36"/>
      <c r="H44" s="25"/>
      <c r="I44" s="36"/>
      <c r="J44" s="45"/>
      <c r="K44" s="36"/>
      <c r="L44" s="25"/>
      <c r="M44" s="36"/>
      <c r="N44" s="25"/>
      <c r="O44" s="36"/>
      <c r="P44" s="25"/>
      <c r="Q44" s="36"/>
      <c r="R44" s="25"/>
      <c r="S44" s="36"/>
      <c r="T44" s="25"/>
      <c r="U44" s="36"/>
      <c r="V44" s="25"/>
      <c r="W44" s="36"/>
      <c r="X44" s="25"/>
      <c r="Y44" s="36"/>
      <c r="Z44" s="25"/>
      <c r="AA44" s="25"/>
      <c r="AB44" s="55"/>
      <c r="AC44" s="57"/>
    </row>
    <row r="45" spans="1:29" x14ac:dyDescent="0.4">
      <c r="A45" s="26" t="s">
        <v>43</v>
      </c>
      <c r="B45" s="32" t="s">
        <v>22</v>
      </c>
      <c r="C45" s="35">
        <v>22</v>
      </c>
      <c r="D45" s="24">
        <f>31.01*C45</f>
        <v>682.22</v>
      </c>
      <c r="E45" s="35">
        <v>22</v>
      </c>
      <c r="F45" s="24">
        <f>31.01*E45</f>
        <v>682.22</v>
      </c>
      <c r="G45" s="35">
        <v>22</v>
      </c>
      <c r="H45" s="24">
        <f>G45*31.01</f>
        <v>682.22</v>
      </c>
      <c r="I45" s="35">
        <v>22</v>
      </c>
      <c r="J45" s="45">
        <v>682.22</v>
      </c>
      <c r="K45" s="35">
        <v>22</v>
      </c>
      <c r="L45" s="24">
        <v>682.22</v>
      </c>
      <c r="M45" s="35">
        <v>22</v>
      </c>
      <c r="N45" s="24">
        <v>682.22</v>
      </c>
      <c r="O45" s="35">
        <v>22</v>
      </c>
      <c r="P45" s="24">
        <v>682.22</v>
      </c>
      <c r="Q45" s="35">
        <v>1</v>
      </c>
      <c r="R45" s="24">
        <v>31.01</v>
      </c>
      <c r="S45" s="35">
        <v>22</v>
      </c>
      <c r="T45" s="24">
        <v>682.22</v>
      </c>
      <c r="U45" s="35">
        <v>22</v>
      </c>
      <c r="V45" s="24">
        <v>682.22</v>
      </c>
      <c r="W45" s="35">
        <v>22</v>
      </c>
      <c r="X45" s="24">
        <v>682.22</v>
      </c>
      <c r="Y45" s="35">
        <v>17</v>
      </c>
      <c r="Z45" s="24">
        <v>527.16999999999996</v>
      </c>
      <c r="AA45" s="24">
        <v>139.5</v>
      </c>
      <c r="AB45" s="54">
        <f>SUM(Y45,W45,U45,S45,Q45,O45,M45,K45,I45,G45,E45,C45)</f>
        <v>238</v>
      </c>
      <c r="AC45" s="56">
        <f>SUM(AA45,Z45,X45,V45,T45,R45,P45,N45,L45,J45,H45,F45,D45)</f>
        <v>7519.8800000000019</v>
      </c>
    </row>
    <row r="46" spans="1:29" x14ac:dyDescent="0.4">
      <c r="A46" s="26"/>
      <c r="B46" s="32"/>
      <c r="C46" s="36"/>
      <c r="D46" s="25"/>
      <c r="E46" s="36"/>
      <c r="F46" s="25"/>
      <c r="G46" s="36"/>
      <c r="H46" s="25"/>
      <c r="I46" s="36"/>
      <c r="J46" s="45"/>
      <c r="K46" s="36"/>
      <c r="L46" s="25"/>
      <c r="M46" s="36"/>
      <c r="N46" s="25"/>
      <c r="O46" s="36"/>
      <c r="P46" s="25"/>
      <c r="Q46" s="36"/>
      <c r="R46" s="25"/>
      <c r="S46" s="36"/>
      <c r="T46" s="25"/>
      <c r="U46" s="36"/>
      <c r="V46" s="25"/>
      <c r="W46" s="36"/>
      <c r="X46" s="25"/>
      <c r="Y46" s="36"/>
      <c r="Z46" s="25"/>
      <c r="AA46" s="25"/>
      <c r="AB46" s="55"/>
      <c r="AC46" s="57"/>
    </row>
    <row r="47" spans="1:29" x14ac:dyDescent="0.4">
      <c r="A47" s="26" t="s">
        <v>44</v>
      </c>
      <c r="B47" s="32" t="s">
        <v>22</v>
      </c>
      <c r="C47" s="35">
        <v>22</v>
      </c>
      <c r="D47" s="24">
        <f>31.01*C47</f>
        <v>682.22</v>
      </c>
      <c r="E47" s="35">
        <v>0</v>
      </c>
      <c r="F47" s="24">
        <f>31.01*E47</f>
        <v>0</v>
      </c>
      <c r="G47" s="35">
        <v>20</v>
      </c>
      <c r="H47" s="24">
        <f>G47*31.01</f>
        <v>620.20000000000005</v>
      </c>
      <c r="I47" s="35">
        <v>22</v>
      </c>
      <c r="J47" s="45">
        <v>682.22</v>
      </c>
      <c r="K47" s="35">
        <v>22</v>
      </c>
      <c r="L47" s="24">
        <v>682.22</v>
      </c>
      <c r="M47" s="35">
        <v>22</v>
      </c>
      <c r="N47" s="24">
        <v>682.22</v>
      </c>
      <c r="O47" s="35">
        <v>22</v>
      </c>
      <c r="P47" s="24">
        <v>682.22</v>
      </c>
      <c r="Q47" s="35">
        <v>22</v>
      </c>
      <c r="R47" s="24">
        <v>682.22</v>
      </c>
      <c r="S47" s="35">
        <v>22</v>
      </c>
      <c r="T47" s="24">
        <v>682.22</v>
      </c>
      <c r="U47" s="35">
        <v>22</v>
      </c>
      <c r="V47" s="24">
        <v>682.22</v>
      </c>
      <c r="W47" s="35">
        <v>15</v>
      </c>
      <c r="X47" s="24">
        <v>465.15</v>
      </c>
      <c r="Y47" s="35">
        <v>17</v>
      </c>
      <c r="Z47" s="24">
        <v>527.16999999999996</v>
      </c>
      <c r="AA47" s="24">
        <v>152.52000000000001</v>
      </c>
      <c r="AB47" s="54">
        <f>SUM(Y47,W47,U47,S47,Q47,O47,M47,K47,I47,G47,E47,C47)</f>
        <v>228</v>
      </c>
      <c r="AC47" s="56">
        <f>SUM(AA47,Z47,X47,V47,T47,R47,P47,N47,L47,J47,H47,F47,D47)</f>
        <v>7222.8000000000011</v>
      </c>
    </row>
    <row r="48" spans="1:29" x14ac:dyDescent="0.4">
      <c r="A48" s="26"/>
      <c r="B48" s="32"/>
      <c r="C48" s="36"/>
      <c r="D48" s="25"/>
      <c r="E48" s="36"/>
      <c r="F48" s="25"/>
      <c r="G48" s="36"/>
      <c r="H48" s="25"/>
      <c r="I48" s="36"/>
      <c r="J48" s="45"/>
      <c r="K48" s="36"/>
      <c r="L48" s="25"/>
      <c r="M48" s="36"/>
      <c r="N48" s="25"/>
      <c r="O48" s="36"/>
      <c r="P48" s="25"/>
      <c r="Q48" s="36"/>
      <c r="R48" s="25"/>
      <c r="S48" s="36"/>
      <c r="T48" s="25"/>
      <c r="U48" s="36"/>
      <c r="V48" s="25"/>
      <c r="W48" s="36"/>
      <c r="X48" s="25"/>
      <c r="Y48" s="36"/>
      <c r="Z48" s="25"/>
      <c r="AA48" s="25"/>
      <c r="AB48" s="55"/>
      <c r="AC48" s="57"/>
    </row>
    <row r="49" spans="1:30" x14ac:dyDescent="0.4">
      <c r="A49" s="26" t="s">
        <v>45</v>
      </c>
      <c r="B49" s="32" t="s">
        <v>29</v>
      </c>
      <c r="C49" s="35">
        <v>12</v>
      </c>
      <c r="D49" s="24">
        <f>31.01*C49</f>
        <v>372.12</v>
      </c>
      <c r="E49" s="35">
        <v>22</v>
      </c>
      <c r="F49" s="24">
        <f>31.01*E49</f>
        <v>682.22</v>
      </c>
      <c r="G49" s="35">
        <v>0</v>
      </c>
      <c r="H49" s="24" t="s">
        <v>46</v>
      </c>
      <c r="I49" s="35">
        <v>0</v>
      </c>
      <c r="J49" s="46" t="s">
        <v>46</v>
      </c>
      <c r="K49" s="35">
        <v>0</v>
      </c>
      <c r="L49" s="24">
        <f>-T49</f>
        <v>0</v>
      </c>
      <c r="M49" s="35">
        <v>0</v>
      </c>
      <c r="N49" s="24">
        <v>0</v>
      </c>
      <c r="O49" s="35">
        <v>0</v>
      </c>
      <c r="P49" s="24">
        <v>0</v>
      </c>
      <c r="Q49" s="35">
        <v>0</v>
      </c>
      <c r="R49" s="24">
        <v>0</v>
      </c>
      <c r="S49" s="35">
        <v>0</v>
      </c>
      <c r="T49" s="24">
        <v>0</v>
      </c>
      <c r="U49" s="35">
        <v>0</v>
      </c>
      <c r="V49" s="24">
        <v>0</v>
      </c>
      <c r="W49" s="35">
        <v>0</v>
      </c>
      <c r="X49" s="24">
        <v>0</v>
      </c>
      <c r="Y49" s="35">
        <v>0</v>
      </c>
      <c r="Z49" s="24">
        <v>0</v>
      </c>
      <c r="AA49" s="24">
        <v>0</v>
      </c>
      <c r="AB49" s="54">
        <f>SUM(Y49,W49,U49,S49,Q49,O49,M49,K49,I49,G49,E49,C49)</f>
        <v>34</v>
      </c>
      <c r="AC49" s="56">
        <f>SUM(AA49,Z49,X49,V49,T49,R49,P49,N49,L49,J49,H49,F49,D49)</f>
        <v>1054.3400000000001</v>
      </c>
    </row>
    <row r="50" spans="1:30" x14ac:dyDescent="0.4">
      <c r="A50" s="26"/>
      <c r="B50" s="32"/>
      <c r="C50" s="36"/>
      <c r="D50" s="25"/>
      <c r="E50" s="36"/>
      <c r="F50" s="25"/>
      <c r="G50" s="36"/>
      <c r="H50" s="25"/>
      <c r="I50" s="36"/>
      <c r="J50" s="46"/>
      <c r="K50" s="36"/>
      <c r="L50" s="25"/>
      <c r="M50" s="36"/>
      <c r="N50" s="25"/>
      <c r="O50" s="36"/>
      <c r="P50" s="25"/>
      <c r="Q50" s="36"/>
      <c r="R50" s="25"/>
      <c r="S50" s="36"/>
      <c r="T50" s="25"/>
      <c r="U50" s="36"/>
      <c r="V50" s="25"/>
      <c r="W50" s="36"/>
      <c r="X50" s="25"/>
      <c r="Y50" s="36"/>
      <c r="Z50" s="25"/>
      <c r="AA50" s="25"/>
      <c r="AB50" s="55"/>
      <c r="AC50" s="57"/>
      <c r="AD50" s="8"/>
    </row>
    <row r="51" spans="1:30" x14ac:dyDescent="0.4">
      <c r="A51" s="39" t="s">
        <v>47</v>
      </c>
      <c r="B51" s="40"/>
      <c r="C51" s="35"/>
      <c r="D51" s="24">
        <v>238.78</v>
      </c>
      <c r="E51" s="35"/>
      <c r="F51" s="24">
        <v>266.07</v>
      </c>
      <c r="G51" s="35"/>
      <c r="H51" s="24">
        <v>248.7</v>
      </c>
      <c r="I51" s="35"/>
      <c r="J51" s="47">
        <v>259.24</v>
      </c>
      <c r="K51" s="35"/>
      <c r="L51" s="50">
        <v>236.91</v>
      </c>
      <c r="M51" s="52"/>
      <c r="N51" s="24">
        <v>250.56</v>
      </c>
      <c r="O51" s="35"/>
      <c r="P51" s="22">
        <v>242.5</v>
      </c>
      <c r="Q51" s="35"/>
      <c r="R51" s="22">
        <v>266.07</v>
      </c>
      <c r="S51" s="35"/>
      <c r="T51" s="24">
        <v>264.20999999999998</v>
      </c>
      <c r="U51" s="35"/>
      <c r="V51" s="24">
        <v>271.02999999999997</v>
      </c>
      <c r="W51" s="35"/>
      <c r="X51" s="24">
        <v>282.19</v>
      </c>
      <c r="Y51" s="52"/>
      <c r="Z51" s="24">
        <v>197.84</v>
      </c>
      <c r="AA51" s="24">
        <v>58.13</v>
      </c>
      <c r="AB51" s="54"/>
      <c r="AC51" s="56">
        <f>SUM(AA51,Z51,X51,V51,T51,R51,P51,N51,L51,J51,H51,F51,D51,R52,P52)</f>
        <v>3101.6899999999996</v>
      </c>
      <c r="AD51" s="8"/>
    </row>
    <row r="52" spans="1:30" x14ac:dyDescent="0.4">
      <c r="A52" s="41"/>
      <c r="B52" s="42"/>
      <c r="C52" s="36"/>
      <c r="D52" s="25"/>
      <c r="E52" s="36"/>
      <c r="F52" s="25"/>
      <c r="G52" s="36"/>
      <c r="H52" s="25"/>
      <c r="I52" s="36"/>
      <c r="J52" s="47"/>
      <c r="K52" s="36"/>
      <c r="L52" s="51"/>
      <c r="M52" s="53"/>
      <c r="N52" s="25"/>
      <c r="O52" s="36"/>
      <c r="P52" s="23">
        <v>14.88</v>
      </c>
      <c r="Q52" s="36"/>
      <c r="R52" s="23">
        <v>4.58</v>
      </c>
      <c r="S52" s="36"/>
      <c r="T52" s="25"/>
      <c r="U52" s="36"/>
      <c r="V52" s="25"/>
      <c r="W52" s="36"/>
      <c r="X52" s="25"/>
      <c r="Y52" s="53"/>
      <c r="Z52" s="25"/>
      <c r="AA52" s="25"/>
      <c r="AB52" s="55"/>
      <c r="AC52" s="57"/>
      <c r="AD52" s="8"/>
    </row>
    <row r="53" spans="1:30" x14ac:dyDescent="0.4">
      <c r="A53" s="43" t="s">
        <v>48</v>
      </c>
      <c r="B53" s="44"/>
      <c r="C53" s="12"/>
      <c r="D53" s="16">
        <f>SUM(D7:D47,D51)</f>
        <v>12177.63</v>
      </c>
      <c r="E53" s="12"/>
      <c r="F53" s="16">
        <f>SUM(F7:F51,D49)</f>
        <v>13569.359999999999</v>
      </c>
      <c r="G53" s="12"/>
      <c r="H53" s="16">
        <f>SUM(H7:H52)</f>
        <v>12683.710000000001</v>
      </c>
      <c r="I53" s="12"/>
      <c r="J53" s="15">
        <f>SUM(J7:J52)</f>
        <v>13221.419999999998</v>
      </c>
      <c r="K53" s="12"/>
      <c r="L53" s="14">
        <f>SUM(L7:L52)</f>
        <v>12082.729999999998</v>
      </c>
      <c r="M53" s="12"/>
      <c r="N53" s="14">
        <f>SUM(N7:N52)</f>
        <v>12840.619999999997</v>
      </c>
      <c r="O53" s="12"/>
      <c r="P53" s="14">
        <f>SUM(P7:P52)</f>
        <v>12692.389999999998</v>
      </c>
      <c r="Q53" s="12"/>
      <c r="R53" s="14">
        <f>SUM(R7:R52)</f>
        <v>13946.059999999998</v>
      </c>
      <c r="S53" s="12"/>
      <c r="T53" s="14">
        <f>SUM(T7:T52)</f>
        <v>13474.469999999996</v>
      </c>
      <c r="U53" s="11"/>
      <c r="V53" s="18">
        <f>SUM(V7:V52)</f>
        <v>13822.399999999998</v>
      </c>
      <c r="W53" s="10"/>
      <c r="X53" s="18">
        <f>SUM(X7:X52)</f>
        <v>14391.739999999998</v>
      </c>
      <c r="Y53" s="10"/>
      <c r="Z53" s="18">
        <f>SUM(Z7:Z52)</f>
        <v>10090.030000000001</v>
      </c>
      <c r="AA53" s="18">
        <f>SUM(AA7:AA52)</f>
        <v>2964.3800000000006</v>
      </c>
      <c r="AB53" s="10"/>
      <c r="AC53" s="18">
        <f>SUM(Z53,X53,V53,T53,R53,P53,N53,L53,J53,H53,F53,D53,AA53)</f>
        <v>157956.93999999997</v>
      </c>
    </row>
    <row r="54" spans="1:30" x14ac:dyDescent="0.4">
      <c r="D54" s="1"/>
      <c r="F54" s="1"/>
      <c r="H54" s="1"/>
      <c r="J54" s="1"/>
      <c r="L54" s="1"/>
      <c r="N54" s="1"/>
      <c r="P54" s="1"/>
      <c r="R54" s="1"/>
      <c r="T54" s="1"/>
      <c r="V54" s="1"/>
      <c r="X54" s="1"/>
      <c r="Z54" s="1"/>
      <c r="AA54" s="1"/>
      <c r="AC54" s="1"/>
    </row>
    <row r="55" spans="1:30" x14ac:dyDescent="0.4">
      <c r="D55" s="1"/>
      <c r="F55" s="8"/>
      <c r="H55" s="1"/>
      <c r="J55" s="13"/>
      <c r="L55" s="1"/>
      <c r="N55" s="8"/>
      <c r="P55" s="1"/>
      <c r="R55" s="1"/>
      <c r="T55" s="1"/>
      <c r="V55" s="1"/>
      <c r="X55" s="1"/>
      <c r="Z55" s="1"/>
      <c r="AA55" s="1"/>
      <c r="AC55" s="1"/>
      <c r="AD55" s="8"/>
    </row>
    <row r="56" spans="1:30" x14ac:dyDescent="0.4">
      <c r="C56" s="2"/>
      <c r="D56" s="1"/>
      <c r="F56" s="1"/>
      <c r="H56" s="1"/>
      <c r="J56" s="1"/>
      <c r="L56" s="1"/>
      <c r="N56" s="1"/>
      <c r="O56" s="3"/>
      <c r="P56" s="1"/>
      <c r="Q56" s="2"/>
      <c r="R56" s="1"/>
      <c r="S56" s="2"/>
      <c r="T56" s="1"/>
      <c r="U56" s="2"/>
      <c r="V56" s="1"/>
      <c r="W56" s="2"/>
      <c r="X56" s="1"/>
      <c r="Y56" s="3"/>
      <c r="Z56" s="1"/>
      <c r="AA56" s="1"/>
      <c r="AC56" s="1"/>
    </row>
    <row r="57" spans="1:30" x14ac:dyDescent="0.4">
      <c r="C57" s="2"/>
      <c r="D57" s="1"/>
      <c r="F57" s="1"/>
      <c r="H57" s="1"/>
      <c r="J57" s="1"/>
      <c r="L57" s="1"/>
      <c r="N57" s="1"/>
      <c r="O57" s="3"/>
      <c r="P57" s="1"/>
      <c r="Q57" s="3"/>
      <c r="R57" s="1"/>
      <c r="S57" s="3"/>
      <c r="T57" s="1"/>
      <c r="U57" s="3"/>
      <c r="V57" s="1"/>
      <c r="W57" s="2"/>
      <c r="X57" s="1"/>
      <c r="Y57" s="3"/>
      <c r="Z57" s="1"/>
      <c r="AA57" s="1"/>
      <c r="AC57" s="1"/>
    </row>
    <row r="58" spans="1:30" x14ac:dyDescent="0.4">
      <c r="D58" s="1"/>
      <c r="F58" s="1"/>
      <c r="H58" s="1"/>
      <c r="J58" s="1"/>
      <c r="L58" s="1"/>
      <c r="N58" s="1"/>
      <c r="P58" s="1"/>
      <c r="R58" s="1"/>
      <c r="T58" s="1"/>
      <c r="V58" s="1"/>
      <c r="X58" s="1"/>
      <c r="Z58" s="1"/>
      <c r="AA58" s="1"/>
      <c r="AC58" s="1"/>
    </row>
    <row r="59" spans="1:30" x14ac:dyDescent="0.4">
      <c r="D59" s="1"/>
      <c r="F59" s="1"/>
      <c r="H59" s="1"/>
      <c r="J59" s="1"/>
      <c r="L59" s="1"/>
      <c r="N59" s="1"/>
      <c r="P59" s="1"/>
      <c r="R59" s="1"/>
      <c r="T59" s="1"/>
      <c r="V59" s="1"/>
      <c r="X59" s="1"/>
      <c r="Z59" s="1"/>
      <c r="AA59" s="1"/>
      <c r="AC59" s="1"/>
    </row>
    <row r="60" spans="1:30" x14ac:dyDescent="0.4">
      <c r="D60" s="1"/>
      <c r="F60" s="1"/>
      <c r="H60" s="1"/>
      <c r="J60" s="1"/>
      <c r="L60" s="1"/>
      <c r="N60" s="1"/>
      <c r="P60" s="1"/>
      <c r="R60" s="1"/>
      <c r="T60" s="1"/>
      <c r="V60" s="1"/>
      <c r="X60" s="1"/>
      <c r="Z60" s="1"/>
      <c r="AA60" s="1"/>
      <c r="AC60" s="1"/>
    </row>
    <row r="61" spans="1:30" x14ac:dyDescent="0.4">
      <c r="D61" s="1"/>
      <c r="F61" s="1"/>
      <c r="H61" s="1"/>
      <c r="J61" s="1"/>
      <c r="L61" s="1"/>
      <c r="N61" s="1"/>
      <c r="P61" s="1"/>
      <c r="R61" s="1"/>
      <c r="T61" s="1"/>
      <c r="V61" s="1"/>
      <c r="X61" s="1"/>
      <c r="Z61" s="1"/>
      <c r="AA61" s="1"/>
      <c r="AC61" s="1"/>
    </row>
    <row r="62" spans="1:30" x14ac:dyDescent="0.4">
      <c r="D62" s="1"/>
      <c r="F62" s="1"/>
      <c r="H62" s="1"/>
      <c r="J62" s="1"/>
      <c r="L62" s="1"/>
      <c r="N62" s="1"/>
      <c r="P62" s="1"/>
      <c r="R62" s="1"/>
      <c r="T62" s="1"/>
      <c r="V62" s="1"/>
      <c r="X62" s="1"/>
      <c r="Z62" s="1"/>
      <c r="AA62" s="1"/>
      <c r="AC62" s="1"/>
    </row>
    <row r="63" spans="1:30" x14ac:dyDescent="0.4">
      <c r="D63" s="1"/>
      <c r="F63" s="1"/>
      <c r="H63" s="1"/>
      <c r="J63" s="1"/>
      <c r="L63" s="1"/>
      <c r="N63" s="1"/>
      <c r="P63" s="1"/>
      <c r="R63" s="1"/>
      <c r="T63" s="1"/>
      <c r="V63" s="1"/>
      <c r="X63" s="1"/>
      <c r="Z63" s="1"/>
      <c r="AA63" s="1"/>
      <c r="AC63" s="1"/>
    </row>
    <row r="64" spans="1:30" x14ac:dyDescent="0.4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4"/>
      <c r="Q64" s="3"/>
      <c r="R64" s="1"/>
      <c r="T64" s="1"/>
      <c r="V64" s="1"/>
      <c r="X64" s="1"/>
      <c r="Z64" s="1"/>
      <c r="AA64" s="1"/>
      <c r="AC64" s="1"/>
    </row>
    <row r="65" spans="3:29" x14ac:dyDescent="0.4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4"/>
      <c r="Q65" s="3"/>
      <c r="R65" s="1"/>
      <c r="T65" s="1"/>
      <c r="V65" s="1"/>
      <c r="X65" s="1"/>
      <c r="Z65" s="1"/>
      <c r="AA65" s="1"/>
      <c r="AC65" s="1"/>
    </row>
    <row r="66" spans="3:29" x14ac:dyDescent="0.4">
      <c r="D66" s="1"/>
      <c r="F66" s="1"/>
      <c r="H66" s="1"/>
      <c r="J66" s="1"/>
      <c r="L66" s="1"/>
      <c r="N66" s="1"/>
      <c r="P66" s="1"/>
      <c r="R66" s="1"/>
      <c r="T66" s="1"/>
      <c r="V66" s="1"/>
      <c r="X66" s="1"/>
      <c r="Z66" s="1"/>
      <c r="AA66" s="1"/>
      <c r="AC66" s="1"/>
    </row>
    <row r="67" spans="3:29" x14ac:dyDescent="0.4">
      <c r="D67" s="1"/>
      <c r="F67" s="1"/>
      <c r="H67" s="1"/>
      <c r="J67" s="1"/>
      <c r="L67" s="1"/>
      <c r="N67" s="1"/>
      <c r="P67" s="1"/>
      <c r="R67" s="1"/>
      <c r="T67" s="1"/>
      <c r="V67" s="1"/>
      <c r="X67" s="1"/>
      <c r="Z67" s="1"/>
      <c r="AA67" s="1"/>
      <c r="AC67" s="1"/>
    </row>
    <row r="68" spans="3:29" x14ac:dyDescent="0.4">
      <c r="D68" s="1"/>
      <c r="F68" s="1"/>
      <c r="H68" s="1"/>
      <c r="J68" s="1"/>
      <c r="L68" s="1"/>
      <c r="N68" s="1"/>
      <c r="P68" s="1"/>
      <c r="R68" s="1"/>
      <c r="T68" s="1"/>
      <c r="V68" s="1"/>
      <c r="X68" s="1"/>
      <c r="Z68" s="1"/>
      <c r="AA68" s="1"/>
      <c r="AC68" s="1"/>
    </row>
    <row r="69" spans="3:29" x14ac:dyDescent="0.4">
      <c r="D69" s="1"/>
      <c r="F69" s="1"/>
      <c r="H69" s="1"/>
      <c r="J69" s="1"/>
      <c r="L69" s="1"/>
      <c r="N69" s="1"/>
      <c r="P69" s="1"/>
      <c r="R69" s="1"/>
      <c r="T69" s="1"/>
      <c r="V69" s="1"/>
      <c r="X69" s="1"/>
      <c r="Z69" s="1"/>
      <c r="AA69" s="1"/>
      <c r="AC69" s="1"/>
    </row>
    <row r="70" spans="3:29" x14ac:dyDescent="0.4">
      <c r="D70" s="1"/>
      <c r="F70" s="1"/>
      <c r="H70" s="1"/>
      <c r="J70" s="1"/>
      <c r="L70" s="1"/>
      <c r="N70" s="1"/>
      <c r="P70" s="1"/>
      <c r="R70" s="1"/>
      <c r="T70" s="1"/>
      <c r="V70" s="1"/>
      <c r="X70" s="1"/>
      <c r="Z70" s="1"/>
      <c r="AA70" s="1"/>
      <c r="AC70" s="1"/>
    </row>
    <row r="71" spans="3:29" x14ac:dyDescent="0.4">
      <c r="D71" s="1"/>
      <c r="F71" s="1"/>
      <c r="H71" s="1"/>
      <c r="J71" s="1"/>
      <c r="L71" s="1"/>
      <c r="P71" s="1"/>
      <c r="R71" s="1"/>
      <c r="T71" s="1"/>
      <c r="V71" s="1"/>
      <c r="X71" s="1"/>
      <c r="Z71" s="1"/>
      <c r="AA71" s="1"/>
      <c r="AC71" s="1"/>
    </row>
    <row r="72" spans="3:29" x14ac:dyDescent="0.4">
      <c r="D72" s="1"/>
      <c r="F72" s="1"/>
      <c r="H72" s="1"/>
      <c r="J72" s="1"/>
      <c r="L72" s="1"/>
      <c r="N72" s="5"/>
      <c r="P72" s="1"/>
      <c r="R72" s="1"/>
      <c r="T72" s="1"/>
      <c r="V72" s="1"/>
      <c r="X72" s="1"/>
      <c r="Z72" s="1"/>
      <c r="AA72" s="1"/>
      <c r="AC72" s="1"/>
    </row>
    <row r="73" spans="3:29" x14ac:dyDescent="0.4">
      <c r="P73" s="1"/>
      <c r="R73" s="1"/>
      <c r="V73" s="1"/>
    </row>
    <row r="74" spans="3:29" x14ac:dyDescent="0.4">
      <c r="D74" s="6"/>
      <c r="E74" s="7"/>
      <c r="F74" s="6"/>
      <c r="G74" s="7"/>
      <c r="H74" s="6"/>
      <c r="I74" s="7"/>
      <c r="J74" s="6"/>
      <c r="K74" s="7"/>
      <c r="L74" s="6"/>
      <c r="N74" s="6"/>
      <c r="P74" s="6"/>
      <c r="R74" s="6"/>
      <c r="T74" s="6"/>
      <c r="V74" s="6"/>
      <c r="X74" s="6"/>
      <c r="Z74" s="6"/>
      <c r="AA74" s="6"/>
      <c r="AC74" s="8"/>
    </row>
  </sheetData>
  <sortState ref="A7:AB43">
    <sortCondition ref="A7"/>
  </sortState>
  <mergeCells count="679">
    <mergeCell ref="AC17:AC18"/>
    <mergeCell ref="S17:S18"/>
    <mergeCell ref="T17:T18"/>
    <mergeCell ref="U17:U18"/>
    <mergeCell ref="V17:V18"/>
    <mergeCell ref="W17:W18"/>
    <mergeCell ref="X17:X18"/>
    <mergeCell ref="Y17:Y18"/>
    <mergeCell ref="Z17:Z18"/>
    <mergeCell ref="AB17:AB18"/>
    <mergeCell ref="AA17:AA18"/>
    <mergeCell ref="A17:A18"/>
    <mergeCell ref="B17:B18"/>
    <mergeCell ref="R17:R18"/>
    <mergeCell ref="Q17:Q18"/>
    <mergeCell ref="P17:P18"/>
    <mergeCell ref="O17:O18"/>
    <mergeCell ref="N17:N18"/>
    <mergeCell ref="M17:M18"/>
    <mergeCell ref="L17:L18"/>
    <mergeCell ref="K17:K18"/>
    <mergeCell ref="J17:J18"/>
    <mergeCell ref="I17:I18"/>
    <mergeCell ref="H17:H18"/>
    <mergeCell ref="G17:G18"/>
    <mergeCell ref="F17:F18"/>
    <mergeCell ref="E17:E18"/>
    <mergeCell ref="D17:D18"/>
    <mergeCell ref="C17:C18"/>
    <mergeCell ref="V13:V14"/>
    <mergeCell ref="W13:W14"/>
    <mergeCell ref="X13:X14"/>
    <mergeCell ref="Y13:Y14"/>
    <mergeCell ref="Z13:Z14"/>
    <mergeCell ref="AB13:AB14"/>
    <mergeCell ref="AC13:AC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B51:AB52"/>
    <mergeCell ref="AC51:AC52"/>
    <mergeCell ref="Y49:Y50"/>
    <mergeCell ref="Z49:Z50"/>
    <mergeCell ref="AB49:AB50"/>
    <mergeCell ref="AC49:AC50"/>
    <mergeCell ref="O51:O52"/>
    <mergeCell ref="Q51:Q52"/>
    <mergeCell ref="S51:S52"/>
    <mergeCell ref="T51:T52"/>
    <mergeCell ref="U51:U52"/>
    <mergeCell ref="V51:V52"/>
    <mergeCell ref="W51:W52"/>
    <mergeCell ref="X51:X52"/>
    <mergeCell ref="Y51:Y52"/>
    <mergeCell ref="Z51:Z52"/>
    <mergeCell ref="T49:T50"/>
    <mergeCell ref="U49:U50"/>
    <mergeCell ref="V49:V50"/>
    <mergeCell ref="W49:W50"/>
    <mergeCell ref="X49:X50"/>
    <mergeCell ref="O49:O50"/>
    <mergeCell ref="P49:P50"/>
    <mergeCell ref="Q49:Q50"/>
    <mergeCell ref="R49:R50"/>
    <mergeCell ref="S49:S50"/>
    <mergeCell ref="AC45:AC46"/>
    <mergeCell ref="AC47:AC48"/>
    <mergeCell ref="AB47:AB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X45:X46"/>
    <mergeCell ref="Y45:Y46"/>
    <mergeCell ref="Z45:Z46"/>
    <mergeCell ref="AB45:AB46"/>
    <mergeCell ref="AA49:AA50"/>
    <mergeCell ref="X43:X44"/>
    <mergeCell ref="Y43:Y44"/>
    <mergeCell ref="O43:O44"/>
    <mergeCell ref="P43:P44"/>
    <mergeCell ref="Q43:Q44"/>
    <mergeCell ref="R43:R44"/>
    <mergeCell ref="S43:S44"/>
    <mergeCell ref="T43:T44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U43:U44"/>
    <mergeCell ref="V43:V44"/>
    <mergeCell ref="W43:W44"/>
    <mergeCell ref="Y41:Y42"/>
    <mergeCell ref="T41:T42"/>
    <mergeCell ref="U41:U42"/>
    <mergeCell ref="V41:V42"/>
    <mergeCell ref="W41:W42"/>
    <mergeCell ref="X41:X42"/>
    <mergeCell ref="O41:O42"/>
    <mergeCell ref="P41:P42"/>
    <mergeCell ref="Q41:Q42"/>
    <mergeCell ref="R41:R42"/>
    <mergeCell ref="S41:S42"/>
    <mergeCell ref="X39:X40"/>
    <mergeCell ref="Y39:Y40"/>
    <mergeCell ref="Z39:Z40"/>
    <mergeCell ref="Z43:Z44"/>
    <mergeCell ref="AB43:AB44"/>
    <mergeCell ref="AC43:AC44"/>
    <mergeCell ref="T37:T38"/>
    <mergeCell ref="U37:U38"/>
    <mergeCell ref="V37:V38"/>
    <mergeCell ref="W37:W38"/>
    <mergeCell ref="X37:X38"/>
    <mergeCell ref="T39:T40"/>
    <mergeCell ref="U39:U40"/>
    <mergeCell ref="V39:V40"/>
    <mergeCell ref="W39:W40"/>
    <mergeCell ref="AB39:AB40"/>
    <mergeCell ref="AC39:AC40"/>
    <mergeCell ref="AC41:AC42"/>
    <mergeCell ref="AB41:AB42"/>
    <mergeCell ref="Z41:Z42"/>
    <mergeCell ref="Y37:Y38"/>
    <mergeCell ref="Z37:Z38"/>
    <mergeCell ref="AB37:AB38"/>
    <mergeCell ref="AC37:AC38"/>
    <mergeCell ref="O37:O38"/>
    <mergeCell ref="P37:P38"/>
    <mergeCell ref="Q37:Q38"/>
    <mergeCell ref="R37:R38"/>
    <mergeCell ref="S37:S38"/>
    <mergeCell ref="O39:O40"/>
    <mergeCell ref="P39:P40"/>
    <mergeCell ref="Q39:Q40"/>
    <mergeCell ref="R39:R40"/>
    <mergeCell ref="S39:S40"/>
    <mergeCell ref="AB33:AB34"/>
    <mergeCell ref="AC33:AC34"/>
    <mergeCell ref="AC35:AC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B35:AB36"/>
    <mergeCell ref="V33:V34"/>
    <mergeCell ref="W33:W34"/>
    <mergeCell ref="X33:X34"/>
    <mergeCell ref="Y33:Y34"/>
    <mergeCell ref="Z33:Z34"/>
    <mergeCell ref="Q33:Q34"/>
    <mergeCell ref="R33:R34"/>
    <mergeCell ref="S33:S34"/>
    <mergeCell ref="T33:T34"/>
    <mergeCell ref="U33:U34"/>
    <mergeCell ref="AB29:AB30"/>
    <mergeCell ref="AC29:AC30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B31:AB32"/>
    <mergeCell ref="AC31:AC32"/>
    <mergeCell ref="V29:V30"/>
    <mergeCell ref="W29:W30"/>
    <mergeCell ref="X29:X30"/>
    <mergeCell ref="Y29:Y30"/>
    <mergeCell ref="Z29:Z30"/>
    <mergeCell ref="Q29:Q30"/>
    <mergeCell ref="R29:R30"/>
    <mergeCell ref="S29:S30"/>
    <mergeCell ref="T29:T30"/>
    <mergeCell ref="U29:U30"/>
    <mergeCell ref="AB25:AB26"/>
    <mergeCell ref="AC25:AC26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B27:AB28"/>
    <mergeCell ref="AC27:AC28"/>
    <mergeCell ref="V25:V26"/>
    <mergeCell ref="W25:W26"/>
    <mergeCell ref="X25:X26"/>
    <mergeCell ref="Y25:Y26"/>
    <mergeCell ref="Z25:Z26"/>
    <mergeCell ref="Q25:Q26"/>
    <mergeCell ref="R25:R26"/>
    <mergeCell ref="S25:S26"/>
    <mergeCell ref="T25:T26"/>
    <mergeCell ref="U25:U26"/>
    <mergeCell ref="AC21:AC22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B23:AB24"/>
    <mergeCell ref="AC23:AC24"/>
    <mergeCell ref="AC15:AC16"/>
    <mergeCell ref="AB19:AB20"/>
    <mergeCell ref="AC19:AC20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B21:AB22"/>
    <mergeCell ref="V19:V20"/>
    <mergeCell ref="W19:W20"/>
    <mergeCell ref="X19:X20"/>
    <mergeCell ref="Y19:Y20"/>
    <mergeCell ref="Z19:Z20"/>
    <mergeCell ref="Q19:Q20"/>
    <mergeCell ref="R19:R20"/>
    <mergeCell ref="S19:S20"/>
    <mergeCell ref="T19:T20"/>
    <mergeCell ref="U19:U20"/>
    <mergeCell ref="Z11:Z12"/>
    <mergeCell ref="AB11:AB12"/>
    <mergeCell ref="AC11:AC12"/>
    <mergeCell ref="O15:O16"/>
    <mergeCell ref="P15:P16"/>
    <mergeCell ref="Q15:Q16"/>
    <mergeCell ref="R15:R16"/>
    <mergeCell ref="S15:S16"/>
    <mergeCell ref="T15:T16"/>
    <mergeCell ref="V15:V16"/>
    <mergeCell ref="U15:U16"/>
    <mergeCell ref="W15:W16"/>
    <mergeCell ref="X15:X16"/>
    <mergeCell ref="Y15:Y16"/>
    <mergeCell ref="Z15:Z16"/>
    <mergeCell ref="AB15:AB16"/>
    <mergeCell ref="U11:U12"/>
    <mergeCell ref="V11:V12"/>
    <mergeCell ref="W11:W12"/>
    <mergeCell ref="X11:X12"/>
    <mergeCell ref="Y11:Y12"/>
    <mergeCell ref="Q11:Q12"/>
    <mergeCell ref="R11:R12"/>
    <mergeCell ref="S11:S12"/>
    <mergeCell ref="T11:T12"/>
    <mergeCell ref="T9:T10"/>
    <mergeCell ref="AB7:AB8"/>
    <mergeCell ref="AC7:AC8"/>
    <mergeCell ref="O9:O10"/>
    <mergeCell ref="P9:P10"/>
    <mergeCell ref="Q9:Q10"/>
    <mergeCell ref="R9:R10"/>
    <mergeCell ref="S9:S10"/>
    <mergeCell ref="U9:U10"/>
    <mergeCell ref="V9:V10"/>
    <mergeCell ref="W9:W10"/>
    <mergeCell ref="X9:X10"/>
    <mergeCell ref="Y9:Y10"/>
    <mergeCell ref="Z9:Z10"/>
    <mergeCell ref="AB9:AB10"/>
    <mergeCell ref="AC9:AC10"/>
    <mergeCell ref="V7:V8"/>
    <mergeCell ref="W7:W8"/>
    <mergeCell ref="X7:X8"/>
    <mergeCell ref="Y7:Y8"/>
    <mergeCell ref="Z7:Z8"/>
    <mergeCell ref="Q7:Q8"/>
    <mergeCell ref="R7:R8"/>
    <mergeCell ref="S7:S8"/>
    <mergeCell ref="T7:T8"/>
    <mergeCell ref="U7:U8"/>
    <mergeCell ref="M35:M36"/>
    <mergeCell ref="M33:M34"/>
    <mergeCell ref="M31:M32"/>
    <mergeCell ref="O7:O8"/>
    <mergeCell ref="P7:P8"/>
    <mergeCell ref="O11:O12"/>
    <mergeCell ref="P11:P12"/>
    <mergeCell ref="O19:O20"/>
    <mergeCell ref="P19:P20"/>
    <mergeCell ref="O25:O26"/>
    <mergeCell ref="P25:P26"/>
    <mergeCell ref="O29:O30"/>
    <mergeCell ref="P29:P30"/>
    <mergeCell ref="O33:O34"/>
    <mergeCell ref="P33:P34"/>
    <mergeCell ref="N31:N32"/>
    <mergeCell ref="N33:N34"/>
    <mergeCell ref="N35:N36"/>
    <mergeCell ref="M25:M26"/>
    <mergeCell ref="M41:M42"/>
    <mergeCell ref="M39:M40"/>
    <mergeCell ref="M37:M38"/>
    <mergeCell ref="N51:N52"/>
    <mergeCell ref="M51:M52"/>
    <mergeCell ref="M49:M50"/>
    <mergeCell ref="M47:M48"/>
    <mergeCell ref="N41:N42"/>
    <mergeCell ref="N43:N44"/>
    <mergeCell ref="N45:N46"/>
    <mergeCell ref="N47:N48"/>
    <mergeCell ref="N49:N50"/>
    <mergeCell ref="N37:N38"/>
    <mergeCell ref="N39:N40"/>
    <mergeCell ref="N25:N26"/>
    <mergeCell ref="M27:M28"/>
    <mergeCell ref="N27:N28"/>
    <mergeCell ref="M29:M30"/>
    <mergeCell ref="N29:N30"/>
    <mergeCell ref="L49:L50"/>
    <mergeCell ref="L51:L52"/>
    <mergeCell ref="M7:M8"/>
    <mergeCell ref="N7:N8"/>
    <mergeCell ref="M9:M10"/>
    <mergeCell ref="N9:N10"/>
    <mergeCell ref="M11:M12"/>
    <mergeCell ref="N11:N12"/>
    <mergeCell ref="M15:M16"/>
    <mergeCell ref="N15:N16"/>
    <mergeCell ref="M19:M20"/>
    <mergeCell ref="N19:N20"/>
    <mergeCell ref="M21:M22"/>
    <mergeCell ref="N21:N22"/>
    <mergeCell ref="M23:M24"/>
    <mergeCell ref="N23:N24"/>
    <mergeCell ref="L43:L44"/>
    <mergeCell ref="M45:M46"/>
    <mergeCell ref="M43:M44"/>
    <mergeCell ref="K43:K44"/>
    <mergeCell ref="L45:L46"/>
    <mergeCell ref="K45:K46"/>
    <mergeCell ref="K47:K48"/>
    <mergeCell ref="L47:L48"/>
    <mergeCell ref="K37:K38"/>
    <mergeCell ref="L37:L38"/>
    <mergeCell ref="K39:K40"/>
    <mergeCell ref="L39:L40"/>
    <mergeCell ref="K41:K42"/>
    <mergeCell ref="L41:L42"/>
    <mergeCell ref="K31:K32"/>
    <mergeCell ref="L31:L32"/>
    <mergeCell ref="K33:K34"/>
    <mergeCell ref="L33:L34"/>
    <mergeCell ref="K35:K36"/>
    <mergeCell ref="L35:L36"/>
    <mergeCell ref="K25:K26"/>
    <mergeCell ref="L25:L26"/>
    <mergeCell ref="K27:K28"/>
    <mergeCell ref="L27:L28"/>
    <mergeCell ref="K29:K30"/>
    <mergeCell ref="L29:L30"/>
    <mergeCell ref="K19:K20"/>
    <mergeCell ref="L19:L20"/>
    <mergeCell ref="K21:K22"/>
    <mergeCell ref="L21:L22"/>
    <mergeCell ref="K23:K24"/>
    <mergeCell ref="L23:L24"/>
    <mergeCell ref="K9:K10"/>
    <mergeCell ref="L9:L10"/>
    <mergeCell ref="K11:K12"/>
    <mergeCell ref="L11:L12"/>
    <mergeCell ref="K15:K16"/>
    <mergeCell ref="L15:L16"/>
    <mergeCell ref="K13:K14"/>
    <mergeCell ref="L13:L14"/>
    <mergeCell ref="H49:H50"/>
    <mergeCell ref="I49:I50"/>
    <mergeCell ref="J49:J50"/>
    <mergeCell ref="K49:K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C49:C50"/>
    <mergeCell ref="D49:D50"/>
    <mergeCell ref="E49:E50"/>
    <mergeCell ref="F49:F50"/>
    <mergeCell ref="G49:G50"/>
    <mergeCell ref="H45:H46"/>
    <mergeCell ref="I45:I46"/>
    <mergeCell ref="J45:J46"/>
    <mergeCell ref="C47:C48"/>
    <mergeCell ref="D47:D48"/>
    <mergeCell ref="E47:E48"/>
    <mergeCell ref="F47:F48"/>
    <mergeCell ref="G47:G48"/>
    <mergeCell ref="H47:H48"/>
    <mergeCell ref="I47:I48"/>
    <mergeCell ref="J47:J48"/>
    <mergeCell ref="C45:C46"/>
    <mergeCell ref="D45:D46"/>
    <mergeCell ref="E45:E46"/>
    <mergeCell ref="F45:F46"/>
    <mergeCell ref="G45:G46"/>
    <mergeCell ref="H41:H42"/>
    <mergeCell ref="I41:I42"/>
    <mergeCell ref="J41:J42"/>
    <mergeCell ref="C43:C44"/>
    <mergeCell ref="D43:D44"/>
    <mergeCell ref="E43:E44"/>
    <mergeCell ref="F43:F44"/>
    <mergeCell ref="G43:G44"/>
    <mergeCell ref="H43:H44"/>
    <mergeCell ref="I43:I44"/>
    <mergeCell ref="J43:J44"/>
    <mergeCell ref="C41:C42"/>
    <mergeCell ref="D41:D42"/>
    <mergeCell ref="E41:E42"/>
    <mergeCell ref="F41:F42"/>
    <mergeCell ref="G41:G42"/>
    <mergeCell ref="J37:J38"/>
    <mergeCell ref="C39:C40"/>
    <mergeCell ref="D39:D40"/>
    <mergeCell ref="E39:E40"/>
    <mergeCell ref="F39:F40"/>
    <mergeCell ref="G39:G40"/>
    <mergeCell ref="H39:H40"/>
    <mergeCell ref="I39:I40"/>
    <mergeCell ref="J39:J40"/>
    <mergeCell ref="E37:E38"/>
    <mergeCell ref="F37:F38"/>
    <mergeCell ref="G37:G38"/>
    <mergeCell ref="H37:H38"/>
    <mergeCell ref="I37:I38"/>
    <mergeCell ref="F35:F36"/>
    <mergeCell ref="G35:G36"/>
    <mergeCell ref="H35:H36"/>
    <mergeCell ref="I35:I36"/>
    <mergeCell ref="J35:J36"/>
    <mergeCell ref="F33:F34"/>
    <mergeCell ref="G33:G34"/>
    <mergeCell ref="H33:H34"/>
    <mergeCell ref="I33:I34"/>
    <mergeCell ref="J33:J34"/>
    <mergeCell ref="F31:F32"/>
    <mergeCell ref="G31:G32"/>
    <mergeCell ref="H31:H32"/>
    <mergeCell ref="I31:I32"/>
    <mergeCell ref="J31:J32"/>
    <mergeCell ref="F29:F30"/>
    <mergeCell ref="G29:G30"/>
    <mergeCell ref="H29:H30"/>
    <mergeCell ref="I29:I30"/>
    <mergeCell ref="J29:J30"/>
    <mergeCell ref="A51:B52"/>
    <mergeCell ref="A53:B53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35:C36"/>
    <mergeCell ref="D35:D36"/>
    <mergeCell ref="E35:E36"/>
    <mergeCell ref="C37:C38"/>
    <mergeCell ref="D37:D38"/>
    <mergeCell ref="B45:B46"/>
    <mergeCell ref="B47:B48"/>
    <mergeCell ref="B49:B50"/>
    <mergeCell ref="A47:A48"/>
    <mergeCell ref="A49:A50"/>
    <mergeCell ref="A45:A46"/>
    <mergeCell ref="B35:B36"/>
    <mergeCell ref="B39:B40"/>
    <mergeCell ref="H25:H26"/>
    <mergeCell ref="I25:I26"/>
    <mergeCell ref="J25:J26"/>
    <mergeCell ref="C27:C28"/>
    <mergeCell ref="D27:D28"/>
    <mergeCell ref="E27:E28"/>
    <mergeCell ref="F27:F28"/>
    <mergeCell ref="G27:G28"/>
    <mergeCell ref="H27:H28"/>
    <mergeCell ref="I27:I28"/>
    <mergeCell ref="J27:J28"/>
    <mergeCell ref="C25:C26"/>
    <mergeCell ref="D25:D26"/>
    <mergeCell ref="E25:E26"/>
    <mergeCell ref="F25:F26"/>
    <mergeCell ref="G25:G26"/>
    <mergeCell ref="H21:H22"/>
    <mergeCell ref="I21:I22"/>
    <mergeCell ref="J21:J22"/>
    <mergeCell ref="D23:D24"/>
    <mergeCell ref="C23:C24"/>
    <mergeCell ref="E23:E24"/>
    <mergeCell ref="F23:F24"/>
    <mergeCell ref="G23:G24"/>
    <mergeCell ref="H23:H24"/>
    <mergeCell ref="I23:I24"/>
    <mergeCell ref="J23:J24"/>
    <mergeCell ref="C21:C22"/>
    <mergeCell ref="D21:D22"/>
    <mergeCell ref="E21:E22"/>
    <mergeCell ref="F21:F22"/>
    <mergeCell ref="G21:G22"/>
    <mergeCell ref="E9:E10"/>
    <mergeCell ref="F9:F10"/>
    <mergeCell ref="G9:G10"/>
    <mergeCell ref="H15:H16"/>
    <mergeCell ref="I15:I16"/>
    <mergeCell ref="J15:J16"/>
    <mergeCell ref="C19:C20"/>
    <mergeCell ref="D19:D20"/>
    <mergeCell ref="E19:E20"/>
    <mergeCell ref="F19:F20"/>
    <mergeCell ref="G19:G20"/>
    <mergeCell ref="H19:H20"/>
    <mergeCell ref="I19:I20"/>
    <mergeCell ref="J19:J20"/>
    <mergeCell ref="C15:C16"/>
    <mergeCell ref="D15:D16"/>
    <mergeCell ref="E15:E16"/>
    <mergeCell ref="F15:F16"/>
    <mergeCell ref="G15:G16"/>
    <mergeCell ref="J13:J14"/>
    <mergeCell ref="A15:A16"/>
    <mergeCell ref="H7:H8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J11:J12"/>
    <mergeCell ref="I11:I12"/>
    <mergeCell ref="C9:C10"/>
    <mergeCell ref="D9:D10"/>
    <mergeCell ref="B19:B20"/>
    <mergeCell ref="B21:B22"/>
    <mergeCell ref="B23:B24"/>
    <mergeCell ref="B25:B26"/>
    <mergeCell ref="B27:B28"/>
    <mergeCell ref="B29:B30"/>
    <mergeCell ref="B31:B32"/>
    <mergeCell ref="B33:B34"/>
    <mergeCell ref="B11:B12"/>
    <mergeCell ref="B37:B38"/>
    <mergeCell ref="B41:B42"/>
    <mergeCell ref="B43:B44"/>
    <mergeCell ref="A37:A38"/>
    <mergeCell ref="A39:A40"/>
    <mergeCell ref="A41:A42"/>
    <mergeCell ref="A43:A44"/>
    <mergeCell ref="A27:A28"/>
    <mergeCell ref="A29:A30"/>
    <mergeCell ref="A31:A32"/>
    <mergeCell ref="A33:A34"/>
    <mergeCell ref="A35:A36"/>
    <mergeCell ref="A19:A20"/>
    <mergeCell ref="A21:A22"/>
    <mergeCell ref="A23:A24"/>
    <mergeCell ref="A25:A26"/>
    <mergeCell ref="AB5:AC5"/>
    <mergeCell ref="M5:N5"/>
    <mergeCell ref="K5:L5"/>
    <mergeCell ref="I5:J5"/>
    <mergeCell ref="G5:H5"/>
    <mergeCell ref="E5:F5"/>
    <mergeCell ref="C5:D5"/>
    <mergeCell ref="Y5:Z5"/>
    <mergeCell ref="W5:X5"/>
    <mergeCell ref="U5:V5"/>
    <mergeCell ref="S5:T5"/>
    <mergeCell ref="Q5:R5"/>
    <mergeCell ref="O5:P5"/>
    <mergeCell ref="B5:B6"/>
    <mergeCell ref="A7:A8"/>
    <mergeCell ref="B7:B8"/>
    <mergeCell ref="A9:A10"/>
    <mergeCell ref="A11:A12"/>
    <mergeCell ref="B9:B10"/>
    <mergeCell ref="B15:B16"/>
    <mergeCell ref="AA19:AA20"/>
    <mergeCell ref="AA21:AA22"/>
    <mergeCell ref="AA23:AA24"/>
    <mergeCell ref="AA25:AA26"/>
    <mergeCell ref="AA27:AA28"/>
    <mergeCell ref="AA7:AA8"/>
    <mergeCell ref="AA9:AA10"/>
    <mergeCell ref="AA11:AA12"/>
    <mergeCell ref="AA13:AA14"/>
    <mergeCell ref="AA15:AA16"/>
    <mergeCell ref="AA51:AA52"/>
    <mergeCell ref="AA39:AA40"/>
    <mergeCell ref="AA41:AA42"/>
    <mergeCell ref="AA43:AA44"/>
    <mergeCell ref="AA45:AA46"/>
    <mergeCell ref="AA47:AA48"/>
    <mergeCell ref="AA29:AA30"/>
    <mergeCell ref="AA31:AA32"/>
    <mergeCell ref="AA33:AA34"/>
    <mergeCell ref="AA35:AA36"/>
    <mergeCell ref="AA37:AA38"/>
  </mergeCells>
  <pageMargins left="0.511811024" right="0.511811024" top="0.78740157499999996" bottom="0.78740157499999996" header="0.31496062000000002" footer="0.31496062000000002"/>
  <pageSetup paperSize="9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TICKETS 2018 - PROC. 46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C.R.O</dc:creator>
  <cp:keywords/>
  <dc:description/>
  <cp:lastModifiedBy>CRO</cp:lastModifiedBy>
  <cp:revision/>
  <cp:lastPrinted>2019-02-25T12:25:28Z</cp:lastPrinted>
  <dcterms:created xsi:type="dcterms:W3CDTF">2018-01-18T13:14:42Z</dcterms:created>
  <dcterms:modified xsi:type="dcterms:W3CDTF">2019-02-25T12:25:35Z</dcterms:modified>
  <cp:category/>
  <cp:contentStatus/>
</cp:coreProperties>
</file>