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co\Downloads\"/>
    </mc:Choice>
  </mc:AlternateContent>
  <xr:revisionPtr revIDLastSave="0" documentId="13_ncr:1_{AD39566D-318F-46EF-834D-E00187D07A4C}" xr6:coauthVersionLast="45" xr6:coauthVersionMax="45" xr10:uidLastSave="{00000000-0000-0000-0000-000000000000}"/>
  <bookViews>
    <workbookView xWindow="-120" yWindow="-120" windowWidth="20730" windowHeight="11760" tabRatio="689" xr2:uid="{00000000-000D-0000-FFFF-FFFF00000000}"/>
  </bookViews>
  <sheets>
    <sheet name="TICKETS 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2" i="2" l="1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22" i="2"/>
  <c r="V32" i="2"/>
  <c r="Z10" i="2" l="1"/>
  <c r="Z32" i="2" s="1"/>
  <c r="Z28" i="2"/>
  <c r="Z27" i="2"/>
  <c r="Z26" i="2"/>
  <c r="Z25" i="2"/>
  <c r="Z24" i="2"/>
  <c r="Z23" i="2"/>
  <c r="Z30" i="2"/>
  <c r="Z29" i="2"/>
  <c r="Z21" i="2"/>
  <c r="Z20" i="2"/>
  <c r="Z19" i="2"/>
  <c r="Z18" i="2"/>
  <c r="Z17" i="2"/>
  <c r="Z16" i="2"/>
  <c r="Z15" i="2"/>
  <c r="Z14" i="2"/>
  <c r="Z13" i="2"/>
  <c r="Z12" i="2"/>
  <c r="Z11" i="2"/>
  <c r="Z9" i="2"/>
  <c r="Z8" i="2"/>
  <c r="Z7" i="2"/>
  <c r="X7" i="2"/>
  <c r="X30" i="2" l="1"/>
  <c r="X29" i="2"/>
  <c r="X28" i="2"/>
  <c r="X27" i="2"/>
  <c r="X26" i="2"/>
  <c r="X25" i="2"/>
  <c r="X24" i="2"/>
  <c r="X23" i="2"/>
  <c r="X22" i="2"/>
  <c r="X21" i="2"/>
  <c r="X19" i="2"/>
  <c r="X18" i="2"/>
  <c r="X17" i="2"/>
  <c r="X16" i="2"/>
  <c r="X15" i="2"/>
  <c r="X14" i="2"/>
  <c r="X13" i="2"/>
  <c r="X12" i="2"/>
  <c r="X11" i="2"/>
  <c r="X9" i="2"/>
  <c r="X8" i="2"/>
  <c r="V7" i="2"/>
  <c r="X32" i="2" l="1"/>
  <c r="V24" i="2"/>
  <c r="V23" i="2"/>
  <c r="V22" i="2"/>
  <c r="V21" i="2"/>
  <c r="V19" i="2"/>
  <c r="V18" i="2"/>
  <c r="V17" i="2"/>
  <c r="V16" i="2"/>
  <c r="V15" i="2"/>
  <c r="V14" i="2"/>
  <c r="V13" i="2"/>
  <c r="V12" i="2"/>
  <c r="V11" i="2"/>
  <c r="V9" i="2"/>
  <c r="V8" i="2"/>
  <c r="V30" i="2"/>
  <c r="V29" i="2"/>
  <c r="V28" i="2"/>
  <c r="V27" i="2"/>
  <c r="V26" i="2"/>
  <c r="V25" i="2"/>
  <c r="D7" i="2"/>
  <c r="T23" i="2" l="1"/>
  <c r="T30" i="2"/>
  <c r="T29" i="2"/>
  <c r="T28" i="2"/>
  <c r="T27" i="2"/>
  <c r="T26" i="2"/>
  <c r="T25" i="2"/>
  <c r="T24" i="2"/>
  <c r="T22" i="2"/>
  <c r="T21" i="2"/>
  <c r="T19" i="2"/>
  <c r="T18" i="2"/>
  <c r="T17" i="2"/>
  <c r="T16" i="2"/>
  <c r="T15" i="2"/>
  <c r="T14" i="2"/>
  <c r="T13" i="2"/>
  <c r="T12" i="2"/>
  <c r="T11" i="2"/>
  <c r="T9" i="2"/>
  <c r="T8" i="2"/>
  <c r="T7" i="2"/>
  <c r="R7" i="2"/>
  <c r="T32" i="2" l="1"/>
  <c r="R30" i="2"/>
  <c r="R29" i="2"/>
  <c r="R28" i="2"/>
  <c r="R27" i="2"/>
  <c r="R26" i="2"/>
  <c r="R25" i="2"/>
  <c r="R24" i="2"/>
  <c r="R22" i="2"/>
  <c r="R21" i="2"/>
  <c r="R20" i="2"/>
  <c r="R19" i="2"/>
  <c r="R18" i="2"/>
  <c r="R17" i="2"/>
  <c r="R16" i="2"/>
  <c r="R15" i="2"/>
  <c r="R14" i="2"/>
  <c r="R13" i="2"/>
  <c r="R12" i="2"/>
  <c r="R11" i="2"/>
  <c r="R9" i="2"/>
  <c r="R8" i="2"/>
  <c r="P7" i="2"/>
  <c r="R32" i="2" l="1"/>
  <c r="L27" i="2"/>
  <c r="L25" i="2"/>
  <c r="L22" i="2"/>
  <c r="L20" i="2"/>
  <c r="L16" i="2"/>
  <c r="L18" i="2"/>
  <c r="L14" i="2"/>
  <c r="L12" i="2"/>
  <c r="L29" i="2"/>
  <c r="P8" i="2" l="1"/>
  <c r="P30" i="2"/>
  <c r="P29" i="2"/>
  <c r="P28" i="2"/>
  <c r="P27" i="2"/>
  <c r="P26" i="2"/>
  <c r="P25" i="2"/>
  <c r="P24" i="2"/>
  <c r="P22" i="2"/>
  <c r="P21" i="2"/>
  <c r="P20" i="2"/>
  <c r="P19" i="2"/>
  <c r="P18" i="2"/>
  <c r="P17" i="2"/>
  <c r="P16" i="2"/>
  <c r="P15" i="2"/>
  <c r="P14" i="2"/>
  <c r="P13" i="2"/>
  <c r="P12" i="2"/>
  <c r="P11" i="2"/>
  <c r="P9" i="2"/>
  <c r="P32" i="2" l="1"/>
  <c r="N7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4" i="2"/>
  <c r="N25" i="2"/>
  <c r="N26" i="2"/>
  <c r="N27" i="2"/>
  <c r="N29" i="2"/>
  <c r="N30" i="2"/>
  <c r="N28" i="2"/>
  <c r="N32" i="2" l="1"/>
  <c r="L9" i="2"/>
  <c r="L28" i="2"/>
  <c r="L30" i="2"/>
  <c r="L26" i="2"/>
  <c r="L24" i="2"/>
  <c r="L21" i="2"/>
  <c r="L19" i="2"/>
  <c r="L17" i="2"/>
  <c r="L15" i="2"/>
  <c r="L13" i="2"/>
  <c r="L11" i="2"/>
  <c r="L7" i="2"/>
  <c r="J7" i="2"/>
  <c r="L32" i="2" l="1"/>
  <c r="J30" i="2"/>
  <c r="J29" i="2"/>
  <c r="J28" i="2"/>
  <c r="J27" i="2"/>
  <c r="J26" i="2"/>
  <c r="J25" i="2"/>
  <c r="J24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32" i="2" l="1"/>
  <c r="H30" i="2"/>
  <c r="H29" i="2"/>
  <c r="H28" i="2"/>
  <c r="H27" i="2"/>
  <c r="H26" i="2"/>
  <c r="H25" i="2"/>
  <c r="H24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7" i="2"/>
  <c r="H32" i="2" l="1"/>
  <c r="F12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1" i="2"/>
  <c r="F9" i="2"/>
  <c r="F7" i="2"/>
  <c r="F32" i="2" l="1"/>
  <c r="D30" i="2"/>
  <c r="D29" i="2"/>
  <c r="D28" i="2"/>
  <c r="D27" i="2"/>
  <c r="D26" i="2"/>
  <c r="D25" i="2"/>
  <c r="D24" i="2"/>
  <c r="D22" i="2"/>
  <c r="D21" i="2"/>
  <c r="D20" i="2"/>
  <c r="D19" i="2"/>
  <c r="D18" i="2"/>
  <c r="D17" i="2"/>
  <c r="D16" i="2"/>
  <c r="D15" i="2"/>
  <c r="D14" i="2"/>
  <c r="D13" i="2"/>
  <c r="D11" i="2"/>
  <c r="D9" i="2"/>
  <c r="D32" i="2" l="1"/>
</calcChain>
</file>

<file path=xl/sharedStrings.xml><?xml version="1.0" encoding="utf-8"?>
<sst xmlns="http://schemas.openxmlformats.org/spreadsheetml/2006/main" count="94" uniqueCount="50">
  <si>
    <t>CONSELHO REGIONAL DE ODONTOLOGIA DE PERNAMBUCO - 11.735.263/0001-65</t>
  </si>
  <si>
    <t>VÍNCULO EMPREGATÍCIO</t>
  </si>
  <si>
    <t>Janeiro</t>
  </si>
  <si>
    <t>FUNCIONÁRIO</t>
  </si>
  <si>
    <t>QTD</t>
  </si>
  <si>
    <t>VALOR</t>
  </si>
  <si>
    <t>TAXA DE ADMINISTRAÇÃO</t>
  </si>
  <si>
    <t>TOTAL</t>
  </si>
  <si>
    <t>TICKETS - ANO 2020</t>
  </si>
  <si>
    <t>ANO 2020</t>
  </si>
  <si>
    <t>Adinete Elizer do Prado</t>
  </si>
  <si>
    <t>Alexandre Nunes Herculano</t>
  </si>
  <si>
    <t>Carlos Antônio de Paiva Araújo</t>
  </si>
  <si>
    <t>Danielle Maria Frej Lemos Pereira</t>
  </si>
  <si>
    <t>Fabrício Argenta Betto</t>
  </si>
  <si>
    <t>Jaciara Ferreira de Oliveira</t>
  </si>
  <si>
    <t>José Augusto Jesus Alves dos Santos</t>
  </si>
  <si>
    <t>Kelly Beatriz de Souza Pires</t>
  </si>
  <si>
    <t>Manuela Oliveira Costa</t>
  </si>
  <si>
    <t>Maria do Socorro de Moura Silva</t>
  </si>
  <si>
    <t>Mariana Vasconcelos de França</t>
  </si>
  <si>
    <t>Marianne Fernandes Alcântara de Souza</t>
  </si>
  <si>
    <t>Regina Célia Aguiar Rocha</t>
  </si>
  <si>
    <t>Rogero Pessoa de Araújo</t>
  </si>
  <si>
    <t>Sâmara Maria Santos de Macedo</t>
  </si>
  <si>
    <t>Silvani Cecília de Morais</t>
  </si>
  <si>
    <t>Thaís Maria Salomão da Nóbrega Gomes</t>
  </si>
  <si>
    <t>Thaís Melyssa  Pontes</t>
  </si>
  <si>
    <t>Windson Florêncio de Morais</t>
  </si>
  <si>
    <t>Cargo Comissionado</t>
  </si>
  <si>
    <t>Contratado por Tempo Determinado</t>
  </si>
  <si>
    <t>Funcionário Efetivo</t>
  </si>
  <si>
    <t>Funcionário Efetivo Fiscal</t>
  </si>
  <si>
    <t>Total - ANO 2020</t>
  </si>
  <si>
    <t>Fevereiro</t>
  </si>
  <si>
    <t>Cláudia Pereira da Silva</t>
  </si>
  <si>
    <t>Março</t>
  </si>
  <si>
    <t>Abril</t>
  </si>
  <si>
    <t>Maio</t>
  </si>
  <si>
    <t>Junho</t>
  </si>
  <si>
    <t>Julho</t>
  </si>
  <si>
    <t>Adriana Sampaio Souza Alves</t>
  </si>
  <si>
    <t>Agosto</t>
  </si>
  <si>
    <t>Setembro</t>
  </si>
  <si>
    <t>Palloma Faria Brandão</t>
  </si>
  <si>
    <t>Outubro</t>
  </si>
  <si>
    <t>Marinês da Cruz Xavier</t>
  </si>
  <si>
    <t>Novembro</t>
  </si>
  <si>
    <t>Dezembro</t>
  </si>
  <si>
    <t>Anderson Candeia da Silva Júnior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</si>
</sst>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3" fillId="0" borderId="0" xfId="0" applyNumberFormat="1" applyFont="1"/>
    <xf numFmtId="44" fontId="0" fillId="0" borderId="0" xfId="0" applyNumberFormat="1"/>
    <xf numFmtId="0" fontId="5" fillId="0" borderId="0" xfId="0" applyFont="1"/>
    <xf numFmtId="44" fontId="2" fillId="0" borderId="0" xfId="1" applyFont="1" applyBorder="1" applyAlignment="1">
      <alignment vertical="center"/>
    </xf>
    <xf numFmtId="0" fontId="0" fillId="0" borderId="0" xfId="0" applyAlignment="1"/>
    <xf numFmtId="44" fontId="0" fillId="0" borderId="0" xfId="0" applyNumberFormat="1" applyAlignment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4" fontId="7" fillId="4" borderId="1" xfId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vertical="center"/>
    </xf>
    <xf numFmtId="4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7" fillId="4" borderId="1" xfId="0" applyFont="1" applyFill="1" applyBorder="1"/>
    <xf numFmtId="0" fontId="8" fillId="4" borderId="3" xfId="0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336177</xdr:colOff>
      <xdr:row>0</xdr:row>
      <xdr:rowOff>0</xdr:rowOff>
    </xdr:from>
    <xdr:to>
      <xdr:col>19</xdr:col>
      <xdr:colOff>302559</xdr:colOff>
      <xdr:row>2</xdr:row>
      <xdr:rowOff>99583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A3627AF-BB0E-4BEA-98AC-6B712211F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0706" y="0"/>
          <a:ext cx="3574419" cy="525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6"/>
  <sheetViews>
    <sheetView showGridLines="0" tabSelected="1" zoomScale="85" zoomScaleNormal="85" workbookViewId="0">
      <selection activeCell="L1" sqref="L1"/>
    </sheetView>
  </sheetViews>
  <sheetFormatPr defaultColWidth="0" defaultRowHeight="15" zeroHeight="1" x14ac:dyDescent="0.25"/>
  <cols>
    <col min="1" max="1" width="43.140625" customWidth="1"/>
    <col min="2" max="2" width="35.28515625" customWidth="1"/>
    <col min="3" max="3" width="4.7109375" customWidth="1"/>
    <col min="4" max="4" width="13.28515625" customWidth="1"/>
    <col min="5" max="5" width="4.7109375" customWidth="1"/>
    <col min="6" max="6" width="13.28515625" customWidth="1"/>
    <col min="7" max="7" width="4.7109375" customWidth="1"/>
    <col min="8" max="8" width="13.28515625" customWidth="1"/>
    <col min="9" max="9" width="4.7109375" customWidth="1"/>
    <col min="10" max="10" width="13.28515625" customWidth="1"/>
    <col min="11" max="11" width="4.7109375" customWidth="1"/>
    <col min="12" max="12" width="13.28515625" customWidth="1"/>
    <col min="13" max="13" width="4.7109375" customWidth="1"/>
    <col min="14" max="14" width="13.28515625" customWidth="1"/>
    <col min="15" max="15" width="4.7109375" customWidth="1"/>
    <col min="16" max="16" width="13.28515625" customWidth="1"/>
    <col min="17" max="17" width="4.7109375" customWidth="1"/>
    <col min="18" max="18" width="13.28515625" customWidth="1"/>
    <col min="19" max="19" width="4.7109375" customWidth="1"/>
    <col min="20" max="20" width="13.28515625" customWidth="1"/>
    <col min="21" max="21" width="4.7109375" customWidth="1"/>
    <col min="22" max="22" width="13.28515625" customWidth="1"/>
    <col min="23" max="23" width="4.7109375" customWidth="1"/>
    <col min="24" max="24" width="13.28515625" customWidth="1"/>
    <col min="25" max="25" width="4.7109375" customWidth="1"/>
    <col min="26" max="26" width="13.28515625" customWidth="1"/>
    <col min="27" max="27" width="12.28515625" bestFit="1" customWidth="1"/>
    <col min="28" max="28" width="15.7109375" customWidth="1"/>
    <col min="29" max="29" width="14.28515625" hidden="1" customWidth="1"/>
    <col min="30" max="30" width="13.28515625" hidden="1" customWidth="1"/>
    <col min="31" max="48" width="0" hidden="1" customWidth="1"/>
    <col min="49" max="16384" width="9.140625" hidden="1"/>
  </cols>
  <sheetData>
    <row r="1" spans="1:48" ht="18.75" x14ac:dyDescent="0.3">
      <c r="A1" s="6" t="s">
        <v>8</v>
      </c>
    </row>
    <row r="2" spans="1:48" x14ac:dyDescent="0.25">
      <c r="A2" t="s">
        <v>0</v>
      </c>
    </row>
    <row r="3" spans="1:48" x14ac:dyDescent="0.25"/>
    <row r="4" spans="1:48" x14ac:dyDescent="0.25">
      <c r="AA4" s="31"/>
      <c r="AB4" s="31"/>
    </row>
    <row r="5" spans="1:48" ht="37.9" customHeight="1" x14ac:dyDescent="0.25">
      <c r="A5" s="36" t="s">
        <v>9</v>
      </c>
      <c r="B5" s="43" t="s">
        <v>1</v>
      </c>
      <c r="C5" s="43" t="s">
        <v>2</v>
      </c>
      <c r="D5" s="43"/>
      <c r="E5" s="43" t="s">
        <v>34</v>
      </c>
      <c r="F5" s="43"/>
      <c r="G5" s="43" t="s">
        <v>36</v>
      </c>
      <c r="H5" s="43"/>
      <c r="I5" s="43" t="s">
        <v>37</v>
      </c>
      <c r="J5" s="43"/>
      <c r="K5" s="43" t="s">
        <v>38</v>
      </c>
      <c r="L5" s="43"/>
      <c r="M5" s="43" t="s">
        <v>39</v>
      </c>
      <c r="N5" s="44"/>
      <c r="O5" s="43" t="s">
        <v>40</v>
      </c>
      <c r="P5" s="44"/>
      <c r="Q5" s="44" t="s">
        <v>42</v>
      </c>
      <c r="R5" s="45"/>
      <c r="S5" s="44" t="s">
        <v>43</v>
      </c>
      <c r="T5" s="45"/>
      <c r="U5" s="44" t="s">
        <v>45</v>
      </c>
      <c r="V5" s="45"/>
      <c r="W5" s="44" t="s">
        <v>47</v>
      </c>
      <c r="X5" s="45"/>
      <c r="Y5" s="44" t="s">
        <v>48</v>
      </c>
      <c r="Z5" s="45"/>
      <c r="AA5" s="43" t="s">
        <v>33</v>
      </c>
      <c r="AB5" s="43"/>
    </row>
    <row r="6" spans="1:48" x14ac:dyDescent="0.25">
      <c r="A6" s="37" t="s">
        <v>3</v>
      </c>
      <c r="B6" s="43"/>
      <c r="C6" s="19" t="s">
        <v>4</v>
      </c>
      <c r="D6" s="19" t="s">
        <v>5</v>
      </c>
      <c r="E6" s="19" t="s">
        <v>4</v>
      </c>
      <c r="F6" s="19" t="s">
        <v>5</v>
      </c>
      <c r="G6" s="19" t="s">
        <v>4</v>
      </c>
      <c r="H6" s="19" t="s">
        <v>5</v>
      </c>
      <c r="I6" s="19" t="s">
        <v>4</v>
      </c>
      <c r="J6" s="19" t="s">
        <v>5</v>
      </c>
      <c r="K6" s="19" t="s">
        <v>4</v>
      </c>
      <c r="L6" s="19" t="s">
        <v>5</v>
      </c>
      <c r="M6" s="19" t="s">
        <v>4</v>
      </c>
      <c r="N6" s="28" t="s">
        <v>5</v>
      </c>
      <c r="O6" s="19" t="s">
        <v>4</v>
      </c>
      <c r="P6" s="28" t="s">
        <v>5</v>
      </c>
      <c r="Q6" s="19" t="s">
        <v>4</v>
      </c>
      <c r="R6" s="28" t="s">
        <v>5</v>
      </c>
      <c r="S6" s="19" t="s">
        <v>4</v>
      </c>
      <c r="T6" s="28" t="s">
        <v>5</v>
      </c>
      <c r="U6" s="19" t="s">
        <v>4</v>
      </c>
      <c r="V6" s="28" t="s">
        <v>5</v>
      </c>
      <c r="W6" s="19" t="s">
        <v>4</v>
      </c>
      <c r="X6" s="28" t="s">
        <v>5</v>
      </c>
      <c r="Y6" s="19" t="s">
        <v>4</v>
      </c>
      <c r="Z6" s="28" t="s">
        <v>5</v>
      </c>
      <c r="AA6" s="19" t="s">
        <v>4</v>
      </c>
      <c r="AB6" s="19" t="s">
        <v>5</v>
      </c>
    </row>
    <row r="7" spans="1:48" ht="28.5" customHeight="1" x14ac:dyDescent="0.25">
      <c r="A7" s="38" t="s">
        <v>10</v>
      </c>
      <c r="B7" s="10" t="s">
        <v>31</v>
      </c>
      <c r="C7" s="11">
        <v>22</v>
      </c>
      <c r="D7" s="12">
        <f>31.94*C7</f>
        <v>702.68000000000006</v>
      </c>
      <c r="E7" s="13">
        <v>22</v>
      </c>
      <c r="F7" s="12">
        <f>31.94*E7</f>
        <v>702.68000000000006</v>
      </c>
      <c r="G7" s="13">
        <v>22</v>
      </c>
      <c r="H7" s="12">
        <f>31.94*G7</f>
        <v>702.68000000000006</v>
      </c>
      <c r="I7" s="13">
        <v>22</v>
      </c>
      <c r="J7" s="12">
        <f>I7*31.94</f>
        <v>702.68000000000006</v>
      </c>
      <c r="K7" s="13">
        <v>22</v>
      </c>
      <c r="L7" s="12">
        <f>31.94*K7</f>
        <v>702.68000000000006</v>
      </c>
      <c r="M7" s="13">
        <v>0</v>
      </c>
      <c r="N7" s="29">
        <f t="shared" ref="N7:N30" si="0">31.94*M7</f>
        <v>0</v>
      </c>
      <c r="O7" s="13">
        <v>17</v>
      </c>
      <c r="P7" s="29">
        <f>O7*31.94</f>
        <v>542.98</v>
      </c>
      <c r="Q7" s="13">
        <v>22</v>
      </c>
      <c r="R7" s="29">
        <f>Q7*31.94</f>
        <v>702.68000000000006</v>
      </c>
      <c r="S7" s="13">
        <v>22</v>
      </c>
      <c r="T7" s="29">
        <f t="shared" ref="T7:T19" si="1">S7*31.94</f>
        <v>702.68000000000006</v>
      </c>
      <c r="U7" s="13">
        <v>22</v>
      </c>
      <c r="V7" s="29">
        <f>31.94*U7</f>
        <v>702.68000000000006</v>
      </c>
      <c r="W7" s="13">
        <v>22</v>
      </c>
      <c r="X7" s="29">
        <f>31.94*W7</f>
        <v>702.68000000000006</v>
      </c>
      <c r="Y7" s="13">
        <v>22</v>
      </c>
      <c r="Z7" s="29">
        <f t="shared" ref="Z7:Z30" si="2">31.94*Y7</f>
        <v>702.68000000000006</v>
      </c>
      <c r="AA7" s="32">
        <f>SUM(C7,E7,G7,I7,K7,M7,O7,Q7,S7,U7,W7,Y7)</f>
        <v>237</v>
      </c>
      <c r="AB7" s="33">
        <f>SUM(D7,F7,H7,J7,L7,N7,P7,R7,T7,V7,X7,Z7)</f>
        <v>7569.7800000000016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28.5" customHeight="1" x14ac:dyDescent="0.25">
      <c r="A8" s="39" t="s">
        <v>41</v>
      </c>
      <c r="B8" s="14" t="s">
        <v>31</v>
      </c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>
        <v>14</v>
      </c>
      <c r="P8" s="16">
        <f t="shared" ref="P8:P30" si="3">O8*31.94</f>
        <v>447.16</v>
      </c>
      <c r="Q8" s="17">
        <v>22</v>
      </c>
      <c r="R8" s="16">
        <f t="shared" ref="R8:R30" si="4">Q8*31.94</f>
        <v>702.68000000000006</v>
      </c>
      <c r="S8" s="17">
        <v>22</v>
      </c>
      <c r="T8" s="16">
        <f t="shared" si="1"/>
        <v>702.68000000000006</v>
      </c>
      <c r="U8" s="17">
        <v>22</v>
      </c>
      <c r="V8" s="16">
        <f t="shared" ref="V8:V19" si="5">31.94*U8</f>
        <v>702.68000000000006</v>
      </c>
      <c r="W8" s="17">
        <v>22</v>
      </c>
      <c r="X8" s="16">
        <f t="shared" ref="X8:X19" si="6">31.94*W8</f>
        <v>702.68000000000006</v>
      </c>
      <c r="Y8" s="17">
        <v>22</v>
      </c>
      <c r="Z8" s="16">
        <f t="shared" si="2"/>
        <v>702.68000000000006</v>
      </c>
      <c r="AA8" s="18">
        <f>SUM(C8,E8,G8,I8,K8,M8,O8,Q8,S8,U8,W8,Y8)</f>
        <v>124</v>
      </c>
      <c r="AB8" s="34">
        <f>SUM(D8,F8,H8,J8,L8,N8,P8,R8,T8,V8,X8,Z8)</f>
        <v>3960.5600000000004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28.5" customHeight="1" x14ac:dyDescent="0.25">
      <c r="A9" s="38" t="s">
        <v>11</v>
      </c>
      <c r="B9" s="10" t="s">
        <v>29</v>
      </c>
      <c r="C9" s="11">
        <v>22</v>
      </c>
      <c r="D9" s="12">
        <f t="shared" ref="D9:D30" si="7">31.94*C9</f>
        <v>702.68000000000006</v>
      </c>
      <c r="E9" s="13">
        <v>22</v>
      </c>
      <c r="F9" s="12">
        <f t="shared" ref="F9:F30" si="8">31.94*E9</f>
        <v>702.68000000000006</v>
      </c>
      <c r="G9" s="13">
        <v>22</v>
      </c>
      <c r="H9" s="12">
        <f t="shared" ref="H9:H30" si="9">31.94*G9</f>
        <v>702.68000000000006</v>
      </c>
      <c r="I9" s="13">
        <v>22</v>
      </c>
      <c r="J9" s="12">
        <f t="shared" ref="J9:J30" si="10">I9*31.94</f>
        <v>702.68000000000006</v>
      </c>
      <c r="K9" s="13">
        <v>22</v>
      </c>
      <c r="L9" s="12">
        <f>K9*31.94</f>
        <v>702.68000000000006</v>
      </c>
      <c r="M9" s="13">
        <v>22</v>
      </c>
      <c r="N9" s="29">
        <f t="shared" si="0"/>
        <v>702.68000000000006</v>
      </c>
      <c r="O9" s="13">
        <v>22</v>
      </c>
      <c r="P9" s="29">
        <f t="shared" si="3"/>
        <v>702.68000000000006</v>
      </c>
      <c r="Q9" s="13">
        <v>22</v>
      </c>
      <c r="R9" s="29">
        <f t="shared" si="4"/>
        <v>702.68000000000006</v>
      </c>
      <c r="S9" s="13">
        <v>22</v>
      </c>
      <c r="T9" s="29">
        <f t="shared" si="1"/>
        <v>702.68000000000006</v>
      </c>
      <c r="U9" s="13">
        <v>22</v>
      </c>
      <c r="V9" s="29">
        <f t="shared" si="5"/>
        <v>702.68000000000006</v>
      </c>
      <c r="W9" s="13">
        <v>22</v>
      </c>
      <c r="X9" s="29">
        <f t="shared" si="6"/>
        <v>702.68000000000006</v>
      </c>
      <c r="Y9" s="13">
        <v>22</v>
      </c>
      <c r="Z9" s="29">
        <f t="shared" si="2"/>
        <v>702.68000000000006</v>
      </c>
      <c r="AA9" s="32">
        <f>SUM(C9,E9,G9,I9,K9,M9,O9,Q9,S9,U9,W9,Y9)</f>
        <v>264</v>
      </c>
      <c r="AB9" s="33">
        <f>SUM(D9,F9,H9,J9,L9,N9,P9,R9,T9,V9,X9,Z9)</f>
        <v>8432.1600000000017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28.5" customHeight="1" x14ac:dyDescent="0.25">
      <c r="A10" s="39" t="s">
        <v>49</v>
      </c>
      <c r="B10" s="14" t="s">
        <v>32</v>
      </c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>
        <v>28</v>
      </c>
      <c r="Z10" s="16">
        <f t="shared" si="2"/>
        <v>894.32</v>
      </c>
      <c r="AA10" s="18">
        <f>SUM(C10,E10,G10,I10,K10,M10,O10,Q10,S10,U10,W10,Y10)</f>
        <v>28</v>
      </c>
      <c r="AB10" s="34">
        <f>SUM(D10,F10,H10,J10,L10,N10,P10,R10,T10,V10,X10,Z10)</f>
        <v>894.32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28.5" customHeight="1" x14ac:dyDescent="0.25">
      <c r="A11" s="38" t="s">
        <v>12</v>
      </c>
      <c r="B11" s="10" t="s">
        <v>31</v>
      </c>
      <c r="C11" s="11">
        <v>22</v>
      </c>
      <c r="D11" s="12">
        <f t="shared" si="7"/>
        <v>702.68000000000006</v>
      </c>
      <c r="E11" s="13">
        <v>22</v>
      </c>
      <c r="F11" s="12">
        <f t="shared" si="8"/>
        <v>702.68000000000006</v>
      </c>
      <c r="G11" s="13">
        <v>22</v>
      </c>
      <c r="H11" s="12">
        <f t="shared" si="9"/>
        <v>702.68000000000006</v>
      </c>
      <c r="I11" s="13">
        <v>22</v>
      </c>
      <c r="J11" s="12">
        <f t="shared" si="10"/>
        <v>702.68000000000006</v>
      </c>
      <c r="K11" s="13">
        <v>22</v>
      </c>
      <c r="L11" s="12">
        <f t="shared" ref="L11:L30" si="11">31.94*K11</f>
        <v>702.68000000000006</v>
      </c>
      <c r="M11" s="13">
        <v>0</v>
      </c>
      <c r="N11" s="29">
        <f t="shared" si="0"/>
        <v>0</v>
      </c>
      <c r="O11" s="13">
        <v>21</v>
      </c>
      <c r="P11" s="29">
        <f t="shared" si="3"/>
        <v>670.74</v>
      </c>
      <c r="Q11" s="13">
        <v>22</v>
      </c>
      <c r="R11" s="29">
        <f t="shared" si="4"/>
        <v>702.68000000000006</v>
      </c>
      <c r="S11" s="13">
        <v>22</v>
      </c>
      <c r="T11" s="29">
        <f t="shared" si="1"/>
        <v>702.68000000000006</v>
      </c>
      <c r="U11" s="13">
        <v>22</v>
      </c>
      <c r="V11" s="29">
        <f t="shared" si="5"/>
        <v>702.68000000000006</v>
      </c>
      <c r="W11" s="13">
        <v>22</v>
      </c>
      <c r="X11" s="29">
        <f t="shared" si="6"/>
        <v>702.68000000000006</v>
      </c>
      <c r="Y11" s="13">
        <v>22</v>
      </c>
      <c r="Z11" s="29">
        <f t="shared" si="2"/>
        <v>702.68000000000006</v>
      </c>
      <c r="AA11" s="32">
        <f>SUM(C11,E11,G11,I11,K11,M11,O11,Q11,S11,U11,W11,Y11)</f>
        <v>241</v>
      </c>
      <c r="AB11" s="33">
        <f>SUM(D11,F11,H11,J11,L11,N11,P11,R11,T11,V11,X11,Z11)</f>
        <v>7697.5400000000018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28.5" customHeight="1" x14ac:dyDescent="0.25">
      <c r="A12" s="39" t="s">
        <v>35</v>
      </c>
      <c r="B12" s="14" t="s">
        <v>29</v>
      </c>
      <c r="C12" s="15">
        <v>0</v>
      </c>
      <c r="D12" s="16">
        <v>0</v>
      </c>
      <c r="E12" s="17">
        <v>22</v>
      </c>
      <c r="F12" s="16">
        <f t="shared" si="8"/>
        <v>702.68000000000006</v>
      </c>
      <c r="G12" s="17">
        <v>22</v>
      </c>
      <c r="H12" s="16">
        <f t="shared" si="9"/>
        <v>702.68000000000006</v>
      </c>
      <c r="I12" s="17">
        <v>22</v>
      </c>
      <c r="J12" s="16">
        <f t="shared" si="10"/>
        <v>702.68000000000006</v>
      </c>
      <c r="K12" s="17">
        <v>1</v>
      </c>
      <c r="L12" s="16">
        <f t="shared" si="11"/>
        <v>31.94</v>
      </c>
      <c r="M12" s="17">
        <v>22</v>
      </c>
      <c r="N12" s="16">
        <f t="shared" si="0"/>
        <v>702.68000000000006</v>
      </c>
      <c r="O12" s="17">
        <v>22</v>
      </c>
      <c r="P12" s="16">
        <f t="shared" si="3"/>
        <v>702.68000000000006</v>
      </c>
      <c r="Q12" s="17">
        <v>22</v>
      </c>
      <c r="R12" s="16">
        <f t="shared" si="4"/>
        <v>702.68000000000006</v>
      </c>
      <c r="S12" s="17">
        <v>22</v>
      </c>
      <c r="T12" s="16">
        <f t="shared" si="1"/>
        <v>702.68000000000006</v>
      </c>
      <c r="U12" s="17">
        <v>22</v>
      </c>
      <c r="V12" s="16">
        <f t="shared" si="5"/>
        <v>702.68000000000006</v>
      </c>
      <c r="W12" s="17">
        <v>22</v>
      </c>
      <c r="X12" s="16">
        <f t="shared" si="6"/>
        <v>702.68000000000006</v>
      </c>
      <c r="Y12" s="17">
        <v>22</v>
      </c>
      <c r="Z12" s="16">
        <f t="shared" si="2"/>
        <v>702.68000000000006</v>
      </c>
      <c r="AA12" s="18">
        <f>SUM(C12,E12,G12,I12,K12,M12,O12,Q12,S12,U12,W12,Y12)</f>
        <v>221</v>
      </c>
      <c r="AB12" s="34">
        <f>SUM(D12,F12,H12,J12,L12,N12,P12,R12,T12,V12,X12,Z12)</f>
        <v>7058.7400000000016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28.5" customHeight="1" x14ac:dyDescent="0.25">
      <c r="A13" s="38" t="s">
        <v>13</v>
      </c>
      <c r="B13" s="10" t="s">
        <v>32</v>
      </c>
      <c r="C13" s="11">
        <v>22</v>
      </c>
      <c r="D13" s="12">
        <f t="shared" si="7"/>
        <v>702.68000000000006</v>
      </c>
      <c r="E13" s="13">
        <v>22</v>
      </c>
      <c r="F13" s="12">
        <f t="shared" si="8"/>
        <v>702.68000000000006</v>
      </c>
      <c r="G13" s="13">
        <v>22</v>
      </c>
      <c r="H13" s="12">
        <f t="shared" si="9"/>
        <v>702.68000000000006</v>
      </c>
      <c r="I13" s="13">
        <v>22</v>
      </c>
      <c r="J13" s="12">
        <f t="shared" si="10"/>
        <v>702.68000000000006</v>
      </c>
      <c r="K13" s="13">
        <v>1</v>
      </c>
      <c r="L13" s="12">
        <f t="shared" si="11"/>
        <v>31.94</v>
      </c>
      <c r="M13" s="13">
        <v>22</v>
      </c>
      <c r="N13" s="29">
        <f t="shared" si="0"/>
        <v>702.68000000000006</v>
      </c>
      <c r="O13" s="13">
        <v>22</v>
      </c>
      <c r="P13" s="29">
        <f t="shared" si="3"/>
        <v>702.68000000000006</v>
      </c>
      <c r="Q13" s="13">
        <v>22</v>
      </c>
      <c r="R13" s="29">
        <f t="shared" si="4"/>
        <v>702.68000000000006</v>
      </c>
      <c r="S13" s="13">
        <v>22</v>
      </c>
      <c r="T13" s="29">
        <f t="shared" si="1"/>
        <v>702.68000000000006</v>
      </c>
      <c r="U13" s="13">
        <v>22</v>
      </c>
      <c r="V13" s="29">
        <f t="shared" si="5"/>
        <v>702.68000000000006</v>
      </c>
      <c r="W13" s="13">
        <v>22</v>
      </c>
      <c r="X13" s="29">
        <f t="shared" si="6"/>
        <v>702.68000000000006</v>
      </c>
      <c r="Y13" s="13">
        <v>22</v>
      </c>
      <c r="Z13" s="29">
        <f t="shared" si="2"/>
        <v>702.68000000000006</v>
      </c>
      <c r="AA13" s="32">
        <f>SUM(C13,E13,G13,I13,K13,M13,O13,Q13,S13,U13,W13,Y13)</f>
        <v>243</v>
      </c>
      <c r="AB13" s="33">
        <f>SUM(D13,F13,H13,J13,L13,N13,P13,R13,T13,V13,X13,Z13)</f>
        <v>7761.4200000000019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28.5" customHeight="1" x14ac:dyDescent="0.25">
      <c r="A14" s="39" t="s">
        <v>14</v>
      </c>
      <c r="B14" s="14" t="s">
        <v>31</v>
      </c>
      <c r="C14" s="15">
        <v>22</v>
      </c>
      <c r="D14" s="16">
        <f t="shared" si="7"/>
        <v>702.68000000000006</v>
      </c>
      <c r="E14" s="17">
        <v>22</v>
      </c>
      <c r="F14" s="16">
        <f t="shared" si="8"/>
        <v>702.68000000000006</v>
      </c>
      <c r="G14" s="17">
        <v>22</v>
      </c>
      <c r="H14" s="16">
        <f t="shared" si="9"/>
        <v>702.68000000000006</v>
      </c>
      <c r="I14" s="17">
        <v>22</v>
      </c>
      <c r="J14" s="16">
        <f t="shared" si="10"/>
        <v>702.68000000000006</v>
      </c>
      <c r="K14" s="17">
        <v>22</v>
      </c>
      <c r="L14" s="16">
        <f t="shared" si="11"/>
        <v>702.68000000000006</v>
      </c>
      <c r="M14" s="17">
        <v>22</v>
      </c>
      <c r="N14" s="16">
        <f t="shared" si="0"/>
        <v>702.68000000000006</v>
      </c>
      <c r="O14" s="17">
        <v>22</v>
      </c>
      <c r="P14" s="16">
        <f t="shared" si="3"/>
        <v>702.68000000000006</v>
      </c>
      <c r="Q14" s="17">
        <v>22</v>
      </c>
      <c r="R14" s="16">
        <f t="shared" si="4"/>
        <v>702.68000000000006</v>
      </c>
      <c r="S14" s="17">
        <v>22</v>
      </c>
      <c r="T14" s="16">
        <f t="shared" si="1"/>
        <v>702.68000000000006</v>
      </c>
      <c r="U14" s="17">
        <v>22</v>
      </c>
      <c r="V14" s="16">
        <f t="shared" si="5"/>
        <v>702.68000000000006</v>
      </c>
      <c r="W14" s="17">
        <v>22</v>
      </c>
      <c r="X14" s="16">
        <f t="shared" si="6"/>
        <v>702.68000000000006</v>
      </c>
      <c r="Y14" s="17">
        <v>22</v>
      </c>
      <c r="Z14" s="16">
        <f t="shared" si="2"/>
        <v>702.68000000000006</v>
      </c>
      <c r="AA14" s="18">
        <f>SUM(C14,E14,G14,I14,K14,M14,O14,Q14,S14,U14,W14,Y14)</f>
        <v>264</v>
      </c>
      <c r="AB14" s="34">
        <f>SUM(D14,F14,H14,J14,L14,N14,P14,R14,T14,V14,X14,Z14)</f>
        <v>8432.1600000000017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28.5" customHeight="1" x14ac:dyDescent="0.25">
      <c r="A15" s="38" t="s">
        <v>15</v>
      </c>
      <c r="B15" s="10" t="s">
        <v>30</v>
      </c>
      <c r="C15" s="11">
        <v>21</v>
      </c>
      <c r="D15" s="12">
        <f t="shared" si="7"/>
        <v>670.74</v>
      </c>
      <c r="E15" s="13">
        <v>22</v>
      </c>
      <c r="F15" s="12">
        <f t="shared" si="8"/>
        <v>702.68000000000006</v>
      </c>
      <c r="G15" s="13">
        <v>22</v>
      </c>
      <c r="H15" s="12">
        <f t="shared" si="9"/>
        <v>702.68000000000006</v>
      </c>
      <c r="I15" s="13">
        <v>22</v>
      </c>
      <c r="J15" s="12">
        <f t="shared" si="10"/>
        <v>702.68000000000006</v>
      </c>
      <c r="K15" s="13">
        <v>22</v>
      </c>
      <c r="L15" s="12">
        <f t="shared" si="11"/>
        <v>702.68000000000006</v>
      </c>
      <c r="M15" s="13">
        <v>22</v>
      </c>
      <c r="N15" s="29">
        <f t="shared" si="0"/>
        <v>702.68000000000006</v>
      </c>
      <c r="O15" s="13">
        <v>22</v>
      </c>
      <c r="P15" s="29">
        <f t="shared" si="3"/>
        <v>702.68000000000006</v>
      </c>
      <c r="Q15" s="13">
        <v>22</v>
      </c>
      <c r="R15" s="29">
        <f t="shared" si="4"/>
        <v>702.68000000000006</v>
      </c>
      <c r="S15" s="13">
        <v>22</v>
      </c>
      <c r="T15" s="29">
        <f t="shared" si="1"/>
        <v>702.68000000000006</v>
      </c>
      <c r="U15" s="13">
        <v>22</v>
      </c>
      <c r="V15" s="29">
        <f t="shared" si="5"/>
        <v>702.68000000000006</v>
      </c>
      <c r="W15" s="13">
        <v>22</v>
      </c>
      <c r="X15" s="29">
        <f t="shared" si="6"/>
        <v>702.68000000000006</v>
      </c>
      <c r="Y15" s="13">
        <v>22</v>
      </c>
      <c r="Z15" s="29">
        <f t="shared" si="2"/>
        <v>702.68000000000006</v>
      </c>
      <c r="AA15" s="32">
        <f>SUM(C15,E15,G15,I15,K15,M15,O15,Q15,S15,U15,W15,Y15)</f>
        <v>263</v>
      </c>
      <c r="AB15" s="33">
        <f>SUM(D15,F15,H15,J15,L15,N15,P15,R15,T15,V15,X15,Z15)</f>
        <v>8400.220000000003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28.5" customHeight="1" x14ac:dyDescent="0.25">
      <c r="A16" s="39" t="s">
        <v>16</v>
      </c>
      <c r="B16" s="14" t="s">
        <v>31</v>
      </c>
      <c r="C16" s="15">
        <v>22</v>
      </c>
      <c r="D16" s="16">
        <f t="shared" si="7"/>
        <v>702.68000000000006</v>
      </c>
      <c r="E16" s="17">
        <v>22</v>
      </c>
      <c r="F16" s="16">
        <f t="shared" si="8"/>
        <v>702.68000000000006</v>
      </c>
      <c r="G16" s="17">
        <v>22</v>
      </c>
      <c r="H16" s="16">
        <f t="shared" si="9"/>
        <v>702.68000000000006</v>
      </c>
      <c r="I16" s="17">
        <v>22</v>
      </c>
      <c r="J16" s="16">
        <f t="shared" si="10"/>
        <v>702.68000000000006</v>
      </c>
      <c r="K16" s="17">
        <v>1</v>
      </c>
      <c r="L16" s="16">
        <f t="shared" si="11"/>
        <v>31.94</v>
      </c>
      <c r="M16" s="17">
        <v>22</v>
      </c>
      <c r="N16" s="16">
        <f t="shared" si="0"/>
        <v>702.68000000000006</v>
      </c>
      <c r="O16" s="17">
        <v>22</v>
      </c>
      <c r="P16" s="16">
        <f t="shared" si="3"/>
        <v>702.68000000000006</v>
      </c>
      <c r="Q16" s="17">
        <v>22</v>
      </c>
      <c r="R16" s="16">
        <f t="shared" si="4"/>
        <v>702.68000000000006</v>
      </c>
      <c r="S16" s="17">
        <v>22</v>
      </c>
      <c r="T16" s="16">
        <f t="shared" si="1"/>
        <v>702.68000000000006</v>
      </c>
      <c r="U16" s="17">
        <v>22</v>
      </c>
      <c r="V16" s="16">
        <f t="shared" si="5"/>
        <v>702.68000000000006</v>
      </c>
      <c r="W16" s="17">
        <v>22</v>
      </c>
      <c r="X16" s="16">
        <f t="shared" si="6"/>
        <v>702.68000000000006</v>
      </c>
      <c r="Y16" s="17">
        <v>22</v>
      </c>
      <c r="Z16" s="16">
        <f t="shared" si="2"/>
        <v>702.68000000000006</v>
      </c>
      <c r="AA16" s="18">
        <f>SUM(C16,E16,G16,I16,K16,M16,O16,Q16,S16,U16,W16,Y16)</f>
        <v>243</v>
      </c>
      <c r="AB16" s="34">
        <f>SUM(D16,F16,H16,J16,L16,N16,P16,R16,T16,V16,X16,Z16)</f>
        <v>7761.4200000000019</v>
      </c>
      <c r="AC16" s="8"/>
      <c r="AD16" s="9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28.5" customHeight="1" x14ac:dyDescent="0.25">
      <c r="A17" s="38" t="s">
        <v>17</v>
      </c>
      <c r="B17" s="10" t="s">
        <v>31</v>
      </c>
      <c r="C17" s="11">
        <v>22</v>
      </c>
      <c r="D17" s="12">
        <f t="shared" si="7"/>
        <v>702.68000000000006</v>
      </c>
      <c r="E17" s="13">
        <v>22</v>
      </c>
      <c r="F17" s="12">
        <f t="shared" si="8"/>
        <v>702.68000000000006</v>
      </c>
      <c r="G17" s="13">
        <v>22</v>
      </c>
      <c r="H17" s="12">
        <f t="shared" si="9"/>
        <v>702.68000000000006</v>
      </c>
      <c r="I17" s="13">
        <v>22</v>
      </c>
      <c r="J17" s="12">
        <f t="shared" si="10"/>
        <v>702.68000000000006</v>
      </c>
      <c r="K17" s="13">
        <v>1</v>
      </c>
      <c r="L17" s="12">
        <f t="shared" si="11"/>
        <v>31.94</v>
      </c>
      <c r="M17" s="13">
        <v>22</v>
      </c>
      <c r="N17" s="29">
        <f t="shared" si="0"/>
        <v>702.68000000000006</v>
      </c>
      <c r="O17" s="13">
        <v>22</v>
      </c>
      <c r="P17" s="29">
        <f t="shared" si="3"/>
        <v>702.68000000000006</v>
      </c>
      <c r="Q17" s="13">
        <v>22</v>
      </c>
      <c r="R17" s="29">
        <f t="shared" si="4"/>
        <v>702.68000000000006</v>
      </c>
      <c r="S17" s="13">
        <v>22</v>
      </c>
      <c r="T17" s="29">
        <f t="shared" si="1"/>
        <v>702.68000000000006</v>
      </c>
      <c r="U17" s="13">
        <v>22</v>
      </c>
      <c r="V17" s="29">
        <f t="shared" si="5"/>
        <v>702.68000000000006</v>
      </c>
      <c r="W17" s="13">
        <v>22</v>
      </c>
      <c r="X17" s="29">
        <f t="shared" si="6"/>
        <v>702.68000000000006</v>
      </c>
      <c r="Y17" s="13">
        <v>22</v>
      </c>
      <c r="Z17" s="29">
        <f t="shared" si="2"/>
        <v>702.68000000000006</v>
      </c>
      <c r="AA17" s="32">
        <f>SUM(C17,E17,G17,I17,K17,M17,O17,Q17,S17,U17,W17,Y17)</f>
        <v>243</v>
      </c>
      <c r="AB17" s="33">
        <f>SUM(D17,F17,H17,J17,L17,N17,P17,R17,T17,V17,X17,Z17)</f>
        <v>7761.4200000000019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8.5" customHeight="1" x14ac:dyDescent="0.25">
      <c r="A18" s="39" t="s">
        <v>18</v>
      </c>
      <c r="B18" s="14" t="s">
        <v>31</v>
      </c>
      <c r="C18" s="15">
        <v>11</v>
      </c>
      <c r="D18" s="16">
        <f t="shared" si="7"/>
        <v>351.34000000000003</v>
      </c>
      <c r="E18" s="17">
        <v>22</v>
      </c>
      <c r="F18" s="16">
        <f t="shared" si="8"/>
        <v>702.68000000000006</v>
      </c>
      <c r="G18" s="17">
        <v>22</v>
      </c>
      <c r="H18" s="16">
        <f t="shared" si="9"/>
        <v>702.68000000000006</v>
      </c>
      <c r="I18" s="17">
        <v>22</v>
      </c>
      <c r="J18" s="16">
        <f t="shared" si="10"/>
        <v>702.68000000000006</v>
      </c>
      <c r="K18" s="17">
        <v>1</v>
      </c>
      <c r="L18" s="16">
        <f t="shared" si="11"/>
        <v>31.94</v>
      </c>
      <c r="M18" s="17">
        <v>22</v>
      </c>
      <c r="N18" s="16">
        <f t="shared" si="0"/>
        <v>702.68000000000006</v>
      </c>
      <c r="O18" s="17">
        <v>22</v>
      </c>
      <c r="P18" s="16">
        <f t="shared" si="3"/>
        <v>702.68000000000006</v>
      </c>
      <c r="Q18" s="17">
        <v>22</v>
      </c>
      <c r="R18" s="16">
        <f t="shared" si="4"/>
        <v>702.68000000000006</v>
      </c>
      <c r="S18" s="17">
        <v>22</v>
      </c>
      <c r="T18" s="16">
        <f t="shared" si="1"/>
        <v>702.68000000000006</v>
      </c>
      <c r="U18" s="17">
        <v>22</v>
      </c>
      <c r="V18" s="16">
        <f t="shared" si="5"/>
        <v>702.68000000000006</v>
      </c>
      <c r="W18" s="17">
        <v>22</v>
      </c>
      <c r="X18" s="16">
        <f t="shared" si="6"/>
        <v>702.68000000000006</v>
      </c>
      <c r="Y18" s="17">
        <v>22</v>
      </c>
      <c r="Z18" s="16">
        <f t="shared" si="2"/>
        <v>702.68000000000006</v>
      </c>
      <c r="AA18" s="18">
        <f>SUM(C18,E18,G18,I18,K18,M18,O18,Q18,S18,U18,W18,Y18)</f>
        <v>232</v>
      </c>
      <c r="AB18" s="34">
        <f>SUM(D18,F18,H18,J18,L18,N18,P18,R18,T18,V18,X18,Z18)</f>
        <v>7410.0800000000017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28.5" customHeight="1" x14ac:dyDescent="0.25">
      <c r="A19" s="38" t="s">
        <v>19</v>
      </c>
      <c r="B19" s="10" t="s">
        <v>31</v>
      </c>
      <c r="C19" s="11">
        <v>22</v>
      </c>
      <c r="D19" s="12">
        <f t="shared" si="7"/>
        <v>702.68000000000006</v>
      </c>
      <c r="E19" s="13">
        <v>22</v>
      </c>
      <c r="F19" s="12">
        <f t="shared" si="8"/>
        <v>702.68000000000006</v>
      </c>
      <c r="G19" s="13">
        <v>11</v>
      </c>
      <c r="H19" s="12">
        <f t="shared" si="9"/>
        <v>351.34000000000003</v>
      </c>
      <c r="I19" s="13">
        <v>22</v>
      </c>
      <c r="J19" s="12">
        <f t="shared" si="10"/>
        <v>702.68000000000006</v>
      </c>
      <c r="K19" s="13">
        <v>1</v>
      </c>
      <c r="L19" s="12">
        <f t="shared" si="11"/>
        <v>31.94</v>
      </c>
      <c r="M19" s="13">
        <v>22</v>
      </c>
      <c r="N19" s="29">
        <f t="shared" si="0"/>
        <v>702.68000000000006</v>
      </c>
      <c r="O19" s="13">
        <v>22</v>
      </c>
      <c r="P19" s="29">
        <f t="shared" si="3"/>
        <v>702.68000000000006</v>
      </c>
      <c r="Q19" s="13">
        <v>22</v>
      </c>
      <c r="R19" s="29">
        <f t="shared" si="4"/>
        <v>702.68000000000006</v>
      </c>
      <c r="S19" s="13">
        <v>22</v>
      </c>
      <c r="T19" s="29">
        <f t="shared" si="1"/>
        <v>702.68000000000006</v>
      </c>
      <c r="U19" s="13">
        <v>22</v>
      </c>
      <c r="V19" s="29">
        <f t="shared" si="5"/>
        <v>702.68000000000006</v>
      </c>
      <c r="W19" s="13">
        <v>22</v>
      </c>
      <c r="X19" s="29">
        <f t="shared" si="6"/>
        <v>702.68000000000006</v>
      </c>
      <c r="Y19" s="13">
        <v>22</v>
      </c>
      <c r="Z19" s="29">
        <f t="shared" si="2"/>
        <v>702.68000000000006</v>
      </c>
      <c r="AA19" s="32">
        <f>SUM(C19,E19,G19,I19,K19,M19,O19,Q19,S19,U19,W19,Y19)</f>
        <v>232</v>
      </c>
      <c r="AB19" s="33">
        <f>SUM(D19,F19,H19,J19,L19,N19,P19,R19,T19,V19,X19,Z19)</f>
        <v>7410.0800000000017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28.5" customHeight="1" x14ac:dyDescent="0.25">
      <c r="A20" s="39" t="s">
        <v>20</v>
      </c>
      <c r="B20" s="14" t="s">
        <v>29</v>
      </c>
      <c r="C20" s="15">
        <v>22</v>
      </c>
      <c r="D20" s="16">
        <f t="shared" si="7"/>
        <v>702.68000000000006</v>
      </c>
      <c r="E20" s="17">
        <v>18</v>
      </c>
      <c r="F20" s="16">
        <f t="shared" si="8"/>
        <v>574.92000000000007</v>
      </c>
      <c r="G20" s="17">
        <v>22</v>
      </c>
      <c r="H20" s="16">
        <f t="shared" si="9"/>
        <v>702.68000000000006</v>
      </c>
      <c r="I20" s="17">
        <v>22</v>
      </c>
      <c r="J20" s="16">
        <f t="shared" si="10"/>
        <v>702.68000000000006</v>
      </c>
      <c r="K20" s="17">
        <v>22</v>
      </c>
      <c r="L20" s="16">
        <f t="shared" si="11"/>
        <v>702.68000000000006</v>
      </c>
      <c r="M20" s="17">
        <v>22</v>
      </c>
      <c r="N20" s="16">
        <f t="shared" si="0"/>
        <v>702.68000000000006</v>
      </c>
      <c r="O20" s="17">
        <v>22</v>
      </c>
      <c r="P20" s="16">
        <f t="shared" si="3"/>
        <v>702.68000000000006</v>
      </c>
      <c r="Q20" s="17">
        <v>22</v>
      </c>
      <c r="R20" s="16">
        <f t="shared" si="4"/>
        <v>702.68000000000006</v>
      </c>
      <c r="S20" s="17"/>
      <c r="T20" s="16"/>
      <c r="U20" s="17"/>
      <c r="V20" s="16"/>
      <c r="W20" s="17"/>
      <c r="X20" s="16"/>
      <c r="Y20" s="17"/>
      <c r="Z20" s="16">
        <f t="shared" si="2"/>
        <v>0</v>
      </c>
      <c r="AA20" s="18">
        <f>SUM(C20,E20,G20,I20,K20,M20,O20,Q20,S20,U20,W20,Y20)</f>
        <v>172</v>
      </c>
      <c r="AB20" s="34">
        <f>SUM(D20,F20,H20,J20,L20,N20,P20,R20,T20,V20,X20,Z20)</f>
        <v>5493.6800000000012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28.5" customHeight="1" x14ac:dyDescent="0.25">
      <c r="A21" s="38" t="s">
        <v>21</v>
      </c>
      <c r="B21" s="10" t="s">
        <v>31</v>
      </c>
      <c r="C21" s="11">
        <v>22</v>
      </c>
      <c r="D21" s="12">
        <f t="shared" si="7"/>
        <v>702.68000000000006</v>
      </c>
      <c r="E21" s="13">
        <v>22</v>
      </c>
      <c r="F21" s="12">
        <f t="shared" si="8"/>
        <v>702.68000000000006</v>
      </c>
      <c r="G21" s="13">
        <v>22</v>
      </c>
      <c r="H21" s="12">
        <f t="shared" si="9"/>
        <v>702.68000000000006</v>
      </c>
      <c r="I21" s="13">
        <v>22</v>
      </c>
      <c r="J21" s="12">
        <f t="shared" si="10"/>
        <v>702.68000000000006</v>
      </c>
      <c r="K21" s="13">
        <v>22</v>
      </c>
      <c r="L21" s="12">
        <f t="shared" si="11"/>
        <v>702.68000000000006</v>
      </c>
      <c r="M21" s="13">
        <v>22</v>
      </c>
      <c r="N21" s="29">
        <f t="shared" si="0"/>
        <v>702.68000000000006</v>
      </c>
      <c r="O21" s="13">
        <v>22</v>
      </c>
      <c r="P21" s="29">
        <f t="shared" si="3"/>
        <v>702.68000000000006</v>
      </c>
      <c r="Q21" s="13">
        <v>11</v>
      </c>
      <c r="R21" s="29">
        <f t="shared" si="4"/>
        <v>351.34000000000003</v>
      </c>
      <c r="S21" s="13">
        <v>22</v>
      </c>
      <c r="T21" s="29">
        <f t="shared" ref="T21:T30" si="12">S21*31.94</f>
        <v>702.68000000000006</v>
      </c>
      <c r="U21" s="13">
        <v>22</v>
      </c>
      <c r="V21" s="29">
        <f t="shared" ref="V21:V30" si="13">31.94*U21</f>
        <v>702.68000000000006</v>
      </c>
      <c r="W21" s="13">
        <v>22</v>
      </c>
      <c r="X21" s="29">
        <f t="shared" ref="X21:X30" si="14">31.94*W21</f>
        <v>702.68000000000006</v>
      </c>
      <c r="Y21" s="13">
        <v>22</v>
      </c>
      <c r="Z21" s="29">
        <f t="shared" si="2"/>
        <v>702.68000000000006</v>
      </c>
      <c r="AA21" s="32">
        <f>SUM(C21,E21,G21,I21,K21,M21,O21,Q21,S21,U21,W21,Y21)</f>
        <v>253</v>
      </c>
      <c r="AB21" s="33">
        <f>SUM(D21,F21,H21,J21,L21,N21,P21,R21,T21,V21,X21,Z21)</f>
        <v>8080.8200000000024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28.5" customHeight="1" x14ac:dyDescent="0.25">
      <c r="A22" s="39" t="s">
        <v>46</v>
      </c>
      <c r="B22" s="14" t="s">
        <v>30</v>
      </c>
      <c r="C22" s="15">
        <v>22</v>
      </c>
      <c r="D22" s="16">
        <f t="shared" si="7"/>
        <v>702.68000000000006</v>
      </c>
      <c r="E22" s="17">
        <v>22</v>
      </c>
      <c r="F22" s="16">
        <f t="shared" si="8"/>
        <v>702.68000000000006</v>
      </c>
      <c r="G22" s="17">
        <v>22</v>
      </c>
      <c r="H22" s="16">
        <f t="shared" si="9"/>
        <v>702.68000000000006</v>
      </c>
      <c r="I22" s="17">
        <v>22</v>
      </c>
      <c r="J22" s="16">
        <f t="shared" si="10"/>
        <v>702.68000000000006</v>
      </c>
      <c r="K22" s="17">
        <v>22</v>
      </c>
      <c r="L22" s="16">
        <f t="shared" si="11"/>
        <v>702.68000000000006</v>
      </c>
      <c r="M22" s="17">
        <v>22</v>
      </c>
      <c r="N22" s="16">
        <f t="shared" si="0"/>
        <v>702.68000000000006</v>
      </c>
      <c r="O22" s="17">
        <v>22</v>
      </c>
      <c r="P22" s="16">
        <f t="shared" si="3"/>
        <v>702.68000000000006</v>
      </c>
      <c r="Q22" s="17">
        <v>22</v>
      </c>
      <c r="R22" s="16">
        <f t="shared" si="4"/>
        <v>702.68000000000006</v>
      </c>
      <c r="S22" s="17">
        <v>22</v>
      </c>
      <c r="T22" s="16">
        <f t="shared" si="12"/>
        <v>702.68000000000006</v>
      </c>
      <c r="U22" s="17">
        <v>22</v>
      </c>
      <c r="V22" s="16">
        <f t="shared" si="13"/>
        <v>702.68000000000006</v>
      </c>
      <c r="W22" s="17">
        <v>22</v>
      </c>
      <c r="X22" s="16">
        <f t="shared" si="14"/>
        <v>702.68000000000006</v>
      </c>
      <c r="Y22" s="17">
        <v>19</v>
      </c>
      <c r="Z22" s="16">
        <f>31.94*Y22</f>
        <v>606.86</v>
      </c>
      <c r="AA22" s="18">
        <f>SUM(C22,E22,G22,I22,K22,M22,O22,Q22,S22,U22,W22,Y22)</f>
        <v>261</v>
      </c>
      <c r="AB22" s="34">
        <f>SUM(D22,F22,H22,J22,L22,N22,P22,R22,T22,V22,X22,Z22)</f>
        <v>8336.340000000002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28.5" customHeight="1" x14ac:dyDescent="0.25">
      <c r="A23" s="38" t="s">
        <v>44</v>
      </c>
      <c r="B23" s="10" t="s">
        <v>29</v>
      </c>
      <c r="C23" s="11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29"/>
      <c r="O23" s="13"/>
      <c r="P23" s="29"/>
      <c r="Q23" s="13"/>
      <c r="R23" s="29"/>
      <c r="S23" s="13">
        <v>17</v>
      </c>
      <c r="T23" s="29">
        <f t="shared" si="12"/>
        <v>542.98</v>
      </c>
      <c r="U23" s="13">
        <v>22</v>
      </c>
      <c r="V23" s="29">
        <f t="shared" si="13"/>
        <v>702.68000000000006</v>
      </c>
      <c r="W23" s="13">
        <v>22</v>
      </c>
      <c r="X23" s="29">
        <f t="shared" si="14"/>
        <v>702.68000000000006</v>
      </c>
      <c r="Y23" s="13">
        <v>22</v>
      </c>
      <c r="Z23" s="29">
        <f t="shared" si="2"/>
        <v>702.68000000000006</v>
      </c>
      <c r="AA23" s="32">
        <f>SUM(C23,E23,G23,I23,K23,M23,O23,Q23,S23,U23,W23,Y23)</f>
        <v>83</v>
      </c>
      <c r="AB23" s="33">
        <f>SUM(D23,F23,H23,J23,L23,N23,P23,R23,T23,V23,X23,Z23)</f>
        <v>2651.0200000000004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28.5" customHeight="1" x14ac:dyDescent="0.25">
      <c r="A24" s="39" t="s">
        <v>22</v>
      </c>
      <c r="B24" s="14" t="s">
        <v>31</v>
      </c>
      <c r="C24" s="15">
        <v>22</v>
      </c>
      <c r="D24" s="16">
        <f t="shared" si="7"/>
        <v>702.68000000000006</v>
      </c>
      <c r="E24" s="17">
        <v>22</v>
      </c>
      <c r="F24" s="16">
        <f t="shared" si="8"/>
        <v>702.68000000000006</v>
      </c>
      <c r="G24" s="17">
        <v>22</v>
      </c>
      <c r="H24" s="16">
        <f t="shared" si="9"/>
        <v>702.68000000000006</v>
      </c>
      <c r="I24" s="17">
        <v>22</v>
      </c>
      <c r="J24" s="16">
        <f t="shared" si="10"/>
        <v>702.68000000000006</v>
      </c>
      <c r="K24" s="17">
        <v>22</v>
      </c>
      <c r="L24" s="16">
        <f t="shared" si="11"/>
        <v>702.68000000000006</v>
      </c>
      <c r="M24" s="17">
        <v>22</v>
      </c>
      <c r="N24" s="16">
        <f t="shared" si="0"/>
        <v>702.68000000000006</v>
      </c>
      <c r="O24" s="17">
        <v>11</v>
      </c>
      <c r="P24" s="16">
        <f t="shared" si="3"/>
        <v>351.34000000000003</v>
      </c>
      <c r="Q24" s="17">
        <v>22</v>
      </c>
      <c r="R24" s="16">
        <f t="shared" si="4"/>
        <v>702.68000000000006</v>
      </c>
      <c r="S24" s="17">
        <v>22</v>
      </c>
      <c r="T24" s="16">
        <f t="shared" si="12"/>
        <v>702.68000000000006</v>
      </c>
      <c r="U24" s="17">
        <v>22</v>
      </c>
      <c r="V24" s="16">
        <f t="shared" si="13"/>
        <v>702.68000000000006</v>
      </c>
      <c r="W24" s="17">
        <v>22</v>
      </c>
      <c r="X24" s="16">
        <f t="shared" si="14"/>
        <v>702.68000000000006</v>
      </c>
      <c r="Y24" s="17">
        <v>22</v>
      </c>
      <c r="Z24" s="16">
        <f t="shared" si="2"/>
        <v>702.68000000000006</v>
      </c>
      <c r="AA24" s="18">
        <f>SUM(C24,E24,G24,I24,K24,M24,O24,Q24,S24,U24,W24,Y24)</f>
        <v>253</v>
      </c>
      <c r="AB24" s="34">
        <f>SUM(D24,F24,H24,J24,L24,N24,P24,R24,T24,V24,X24,Z24)</f>
        <v>8080.8200000000024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28.5" customHeight="1" x14ac:dyDescent="0.25">
      <c r="A25" s="38" t="s">
        <v>23</v>
      </c>
      <c r="B25" s="10" t="s">
        <v>31</v>
      </c>
      <c r="C25" s="11">
        <v>22</v>
      </c>
      <c r="D25" s="12">
        <f t="shared" si="7"/>
        <v>702.68000000000006</v>
      </c>
      <c r="E25" s="13">
        <v>22</v>
      </c>
      <c r="F25" s="12">
        <f t="shared" si="8"/>
        <v>702.68000000000006</v>
      </c>
      <c r="G25" s="13">
        <v>22</v>
      </c>
      <c r="H25" s="12">
        <f t="shared" si="9"/>
        <v>702.68000000000006</v>
      </c>
      <c r="I25" s="13">
        <v>22</v>
      </c>
      <c r="J25" s="12">
        <f t="shared" si="10"/>
        <v>702.68000000000006</v>
      </c>
      <c r="K25" s="13">
        <v>22</v>
      </c>
      <c r="L25" s="12">
        <f t="shared" si="11"/>
        <v>702.68000000000006</v>
      </c>
      <c r="M25" s="13">
        <v>22</v>
      </c>
      <c r="N25" s="29">
        <f t="shared" si="0"/>
        <v>702.68000000000006</v>
      </c>
      <c r="O25" s="13">
        <v>17</v>
      </c>
      <c r="P25" s="29">
        <f t="shared" si="3"/>
        <v>542.98</v>
      </c>
      <c r="Q25" s="13">
        <v>22</v>
      </c>
      <c r="R25" s="29">
        <f t="shared" si="4"/>
        <v>702.68000000000006</v>
      </c>
      <c r="S25" s="13">
        <v>22</v>
      </c>
      <c r="T25" s="29">
        <f t="shared" si="12"/>
        <v>702.68000000000006</v>
      </c>
      <c r="U25" s="13">
        <v>22</v>
      </c>
      <c r="V25" s="29">
        <f t="shared" si="13"/>
        <v>702.68000000000006</v>
      </c>
      <c r="W25" s="13">
        <v>22</v>
      </c>
      <c r="X25" s="29">
        <f t="shared" si="14"/>
        <v>702.68000000000006</v>
      </c>
      <c r="Y25" s="13">
        <v>22</v>
      </c>
      <c r="Z25" s="29">
        <f t="shared" si="2"/>
        <v>702.68000000000006</v>
      </c>
      <c r="AA25" s="32">
        <f>SUM(C25,E25,G25,I25,K25,M25,O25,Q25,S25,U25,W25,Y25)</f>
        <v>259</v>
      </c>
      <c r="AB25" s="33">
        <f>SUM(D25,F25,H25,J25,L25,N25,P25,R25,T25,V25,X25,Z25)</f>
        <v>8272.4600000000028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28.5" customHeight="1" x14ac:dyDescent="0.25">
      <c r="A26" s="39" t="s">
        <v>24</v>
      </c>
      <c r="B26" s="14" t="s">
        <v>31</v>
      </c>
      <c r="C26" s="15">
        <v>22</v>
      </c>
      <c r="D26" s="16">
        <f t="shared" si="7"/>
        <v>702.68000000000006</v>
      </c>
      <c r="E26" s="17">
        <v>22</v>
      </c>
      <c r="F26" s="16">
        <f t="shared" si="8"/>
        <v>702.68000000000006</v>
      </c>
      <c r="G26" s="17">
        <v>22</v>
      </c>
      <c r="H26" s="16">
        <f t="shared" si="9"/>
        <v>702.68000000000006</v>
      </c>
      <c r="I26" s="17">
        <v>22</v>
      </c>
      <c r="J26" s="16">
        <f t="shared" si="10"/>
        <v>702.68000000000006</v>
      </c>
      <c r="K26" s="17">
        <v>1</v>
      </c>
      <c r="L26" s="16">
        <f t="shared" si="11"/>
        <v>31.94</v>
      </c>
      <c r="M26" s="17">
        <v>22</v>
      </c>
      <c r="N26" s="30">
        <f t="shared" si="0"/>
        <v>702.68000000000006</v>
      </c>
      <c r="O26" s="17">
        <v>22</v>
      </c>
      <c r="P26" s="30">
        <f t="shared" si="3"/>
        <v>702.68000000000006</v>
      </c>
      <c r="Q26" s="17">
        <v>22</v>
      </c>
      <c r="R26" s="30">
        <f t="shared" si="4"/>
        <v>702.68000000000006</v>
      </c>
      <c r="S26" s="17">
        <v>22</v>
      </c>
      <c r="T26" s="16">
        <f t="shared" si="12"/>
        <v>702.68000000000006</v>
      </c>
      <c r="U26" s="17">
        <v>22</v>
      </c>
      <c r="V26" s="16">
        <f t="shared" si="13"/>
        <v>702.68000000000006</v>
      </c>
      <c r="W26" s="17">
        <v>22</v>
      </c>
      <c r="X26" s="16">
        <f t="shared" si="14"/>
        <v>702.68000000000006</v>
      </c>
      <c r="Y26" s="17">
        <v>22</v>
      </c>
      <c r="Z26" s="16">
        <f t="shared" si="2"/>
        <v>702.68000000000006</v>
      </c>
      <c r="AA26" s="18">
        <f>SUM(C26,E26,G26,I26,K26,M26,O26,Q26,S26,U26,W26,Y26)</f>
        <v>243</v>
      </c>
      <c r="AB26" s="34">
        <f>SUM(D26,F26,H26,J26,L26,N26,P26,R26,T26,V26,X26,Z26)</f>
        <v>7761.4200000000019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28.5" customHeight="1" x14ac:dyDescent="0.25">
      <c r="A27" s="38" t="s">
        <v>25</v>
      </c>
      <c r="B27" s="10" t="s">
        <v>31</v>
      </c>
      <c r="C27" s="11">
        <v>22</v>
      </c>
      <c r="D27" s="12">
        <f t="shared" si="7"/>
        <v>702.68000000000006</v>
      </c>
      <c r="E27" s="13">
        <v>11</v>
      </c>
      <c r="F27" s="12">
        <f t="shared" si="8"/>
        <v>351.34000000000003</v>
      </c>
      <c r="G27" s="13">
        <v>22</v>
      </c>
      <c r="H27" s="12">
        <f t="shared" si="9"/>
        <v>702.68000000000006</v>
      </c>
      <c r="I27" s="13">
        <v>22</v>
      </c>
      <c r="J27" s="12">
        <f t="shared" si="10"/>
        <v>702.68000000000006</v>
      </c>
      <c r="K27" s="13">
        <v>1</v>
      </c>
      <c r="L27" s="12">
        <f t="shared" si="11"/>
        <v>31.94</v>
      </c>
      <c r="M27" s="13">
        <v>22</v>
      </c>
      <c r="N27" s="29">
        <f t="shared" si="0"/>
        <v>702.68000000000006</v>
      </c>
      <c r="O27" s="13">
        <v>22</v>
      </c>
      <c r="P27" s="29">
        <f t="shared" si="3"/>
        <v>702.68000000000006</v>
      </c>
      <c r="Q27" s="13">
        <v>22</v>
      </c>
      <c r="R27" s="29">
        <f t="shared" si="4"/>
        <v>702.68000000000006</v>
      </c>
      <c r="S27" s="13">
        <v>22</v>
      </c>
      <c r="T27" s="29">
        <f t="shared" si="12"/>
        <v>702.68000000000006</v>
      </c>
      <c r="U27" s="13">
        <v>22</v>
      </c>
      <c r="V27" s="29">
        <f t="shared" si="13"/>
        <v>702.68000000000006</v>
      </c>
      <c r="W27" s="13">
        <v>22</v>
      </c>
      <c r="X27" s="29">
        <f t="shared" si="14"/>
        <v>702.68000000000006</v>
      </c>
      <c r="Y27" s="13">
        <v>22</v>
      </c>
      <c r="Z27" s="29">
        <f t="shared" si="2"/>
        <v>702.68000000000006</v>
      </c>
      <c r="AA27" s="32">
        <f>SUM(C27,E27,G27,I27,K27,M27,O27,Q27,S27,U27,W27,Y27)</f>
        <v>232</v>
      </c>
      <c r="AB27" s="33">
        <f>SUM(D27,F27,H27,J27,L27,N27,P27,R27,T27,V27,X27,Z27)</f>
        <v>7410.0800000000017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28.5" customHeight="1" x14ac:dyDescent="0.25">
      <c r="A28" s="39" t="s">
        <v>26</v>
      </c>
      <c r="B28" s="14" t="s">
        <v>29</v>
      </c>
      <c r="C28" s="15">
        <v>22</v>
      </c>
      <c r="D28" s="16">
        <f t="shared" si="7"/>
        <v>702.68000000000006</v>
      </c>
      <c r="E28" s="17">
        <v>22</v>
      </c>
      <c r="F28" s="16">
        <f t="shared" si="8"/>
        <v>702.68000000000006</v>
      </c>
      <c r="G28" s="17">
        <v>22</v>
      </c>
      <c r="H28" s="16">
        <f t="shared" si="9"/>
        <v>702.68000000000006</v>
      </c>
      <c r="I28" s="17">
        <v>22</v>
      </c>
      <c r="J28" s="16">
        <f t="shared" si="10"/>
        <v>702.68000000000006</v>
      </c>
      <c r="K28" s="17">
        <v>22</v>
      </c>
      <c r="L28" s="16">
        <f t="shared" si="11"/>
        <v>702.68000000000006</v>
      </c>
      <c r="M28" s="17">
        <v>22</v>
      </c>
      <c r="N28" s="30">
        <f t="shared" si="0"/>
        <v>702.68000000000006</v>
      </c>
      <c r="O28" s="17">
        <v>22</v>
      </c>
      <c r="P28" s="30">
        <f t="shared" si="3"/>
        <v>702.68000000000006</v>
      </c>
      <c r="Q28" s="17">
        <v>22</v>
      </c>
      <c r="R28" s="30">
        <f t="shared" si="4"/>
        <v>702.68000000000006</v>
      </c>
      <c r="S28" s="17">
        <v>22</v>
      </c>
      <c r="T28" s="16">
        <f t="shared" si="12"/>
        <v>702.68000000000006</v>
      </c>
      <c r="U28" s="17">
        <v>22</v>
      </c>
      <c r="V28" s="16">
        <f t="shared" si="13"/>
        <v>702.68000000000006</v>
      </c>
      <c r="W28" s="17">
        <v>11</v>
      </c>
      <c r="X28" s="16">
        <f t="shared" si="14"/>
        <v>351.34000000000003</v>
      </c>
      <c r="Y28" s="17">
        <v>22</v>
      </c>
      <c r="Z28" s="16">
        <f t="shared" si="2"/>
        <v>702.68000000000006</v>
      </c>
      <c r="AA28" s="18">
        <f>SUM(C28,E28,G28,I28,K28,M28,O28,Q28,S28,U28,W28,Y28)</f>
        <v>253</v>
      </c>
      <c r="AB28" s="34">
        <f>SUM(D28,F28,H28,J28,L28,N28,P28,R28,T28,V28,X28,Z28)</f>
        <v>8080.8200000000024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28.5" customHeight="1" x14ac:dyDescent="0.25">
      <c r="A29" s="38" t="s">
        <v>27</v>
      </c>
      <c r="B29" s="10" t="s">
        <v>31</v>
      </c>
      <c r="C29" s="11">
        <v>22</v>
      </c>
      <c r="D29" s="12">
        <f t="shared" si="7"/>
        <v>702.68000000000006</v>
      </c>
      <c r="E29" s="13">
        <v>22</v>
      </c>
      <c r="F29" s="12">
        <f t="shared" si="8"/>
        <v>702.68000000000006</v>
      </c>
      <c r="G29" s="13">
        <v>22</v>
      </c>
      <c r="H29" s="12">
        <f t="shared" si="9"/>
        <v>702.68000000000006</v>
      </c>
      <c r="I29" s="13">
        <v>22</v>
      </c>
      <c r="J29" s="12">
        <f t="shared" si="10"/>
        <v>702.68000000000006</v>
      </c>
      <c r="K29" s="13">
        <v>1</v>
      </c>
      <c r="L29" s="12">
        <f t="shared" si="11"/>
        <v>31.94</v>
      </c>
      <c r="M29" s="13">
        <v>22</v>
      </c>
      <c r="N29" s="29">
        <f t="shared" si="0"/>
        <v>702.68000000000006</v>
      </c>
      <c r="O29" s="13">
        <v>22</v>
      </c>
      <c r="P29" s="29">
        <f t="shared" si="3"/>
        <v>702.68000000000006</v>
      </c>
      <c r="Q29" s="13">
        <v>22</v>
      </c>
      <c r="R29" s="29">
        <f t="shared" si="4"/>
        <v>702.68000000000006</v>
      </c>
      <c r="S29" s="13">
        <v>22</v>
      </c>
      <c r="T29" s="29">
        <f t="shared" si="12"/>
        <v>702.68000000000006</v>
      </c>
      <c r="U29" s="13">
        <v>22</v>
      </c>
      <c r="V29" s="29">
        <f t="shared" si="13"/>
        <v>702.68000000000006</v>
      </c>
      <c r="W29" s="13">
        <v>22</v>
      </c>
      <c r="X29" s="29">
        <f t="shared" si="14"/>
        <v>702.68000000000006</v>
      </c>
      <c r="Y29" s="13">
        <v>22</v>
      </c>
      <c r="Z29" s="29">
        <f t="shared" si="2"/>
        <v>702.68000000000006</v>
      </c>
      <c r="AA29" s="32">
        <f>SUM(C29,E29,G29,I29,K29,M29,O29,Q29,S29,U29,W29,Y29)</f>
        <v>243</v>
      </c>
      <c r="AB29" s="33">
        <f>SUM(D29,F29,H29,J29,L29,N29,P29,R29,T29,V29,X29,Z29)</f>
        <v>7761.4200000000019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28.5" customHeight="1" x14ac:dyDescent="0.25">
      <c r="A30" s="39" t="s">
        <v>28</v>
      </c>
      <c r="B30" s="14" t="s">
        <v>31</v>
      </c>
      <c r="C30" s="15">
        <v>22</v>
      </c>
      <c r="D30" s="16">
        <f t="shared" si="7"/>
        <v>702.68000000000006</v>
      </c>
      <c r="E30" s="17">
        <v>19</v>
      </c>
      <c r="F30" s="16">
        <f t="shared" si="8"/>
        <v>606.86</v>
      </c>
      <c r="G30" s="17">
        <v>17</v>
      </c>
      <c r="H30" s="16">
        <f t="shared" si="9"/>
        <v>542.98</v>
      </c>
      <c r="I30" s="17">
        <v>22</v>
      </c>
      <c r="J30" s="16">
        <f t="shared" si="10"/>
        <v>702.68000000000006</v>
      </c>
      <c r="K30" s="17">
        <v>17</v>
      </c>
      <c r="L30" s="16">
        <f t="shared" si="11"/>
        <v>542.98</v>
      </c>
      <c r="M30" s="17">
        <v>22</v>
      </c>
      <c r="N30" s="30">
        <f t="shared" si="0"/>
        <v>702.68000000000006</v>
      </c>
      <c r="O30" s="17">
        <v>22</v>
      </c>
      <c r="P30" s="30">
        <f t="shared" si="3"/>
        <v>702.68000000000006</v>
      </c>
      <c r="Q30" s="17">
        <v>21</v>
      </c>
      <c r="R30" s="30">
        <f t="shared" si="4"/>
        <v>670.74</v>
      </c>
      <c r="S30" s="17">
        <v>18</v>
      </c>
      <c r="T30" s="16">
        <f t="shared" si="12"/>
        <v>574.92000000000007</v>
      </c>
      <c r="U30" s="17">
        <v>22</v>
      </c>
      <c r="V30" s="16">
        <f t="shared" si="13"/>
        <v>702.68000000000006</v>
      </c>
      <c r="W30" s="17">
        <v>22</v>
      </c>
      <c r="X30" s="16">
        <f t="shared" si="14"/>
        <v>702.68000000000006</v>
      </c>
      <c r="Y30" s="17">
        <v>22</v>
      </c>
      <c r="Z30" s="16">
        <f t="shared" si="2"/>
        <v>702.68000000000006</v>
      </c>
      <c r="AA30" s="18">
        <f>SUM(C30,E30,G30,I30,K30,M30,O30,Q30,S30,U30,W30,Y30)</f>
        <v>246</v>
      </c>
      <c r="AB30" s="34">
        <f>SUM(D30,F30,H30,J30,L30,N30,P30,R30,T30,V30,X30,Z30)</f>
        <v>7857.2400000000007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30" customHeight="1" x14ac:dyDescent="0.25">
      <c r="A31" s="40" t="s">
        <v>6</v>
      </c>
      <c r="B31" s="35"/>
      <c r="C31" s="20"/>
      <c r="D31" s="22">
        <v>287.5</v>
      </c>
      <c r="E31" s="22"/>
      <c r="F31" s="22">
        <v>288.5</v>
      </c>
      <c r="G31" s="22"/>
      <c r="H31" s="22">
        <v>284.89999999999998</v>
      </c>
      <c r="I31" s="22"/>
      <c r="J31" s="22">
        <v>295.12</v>
      </c>
      <c r="K31" s="22"/>
      <c r="L31" s="22">
        <v>171.19</v>
      </c>
      <c r="M31" s="22"/>
      <c r="N31" s="22">
        <v>267.02</v>
      </c>
      <c r="O31" s="22"/>
      <c r="P31" s="22">
        <v>294.89999999999998</v>
      </c>
      <c r="Q31" s="22"/>
      <c r="R31" s="22">
        <v>301.51</v>
      </c>
      <c r="S31" s="22"/>
      <c r="T31" s="22">
        <v>308.67</v>
      </c>
      <c r="U31" s="22"/>
      <c r="V31" s="22">
        <v>309.18</v>
      </c>
      <c r="W31" s="22"/>
      <c r="X31" s="22">
        <v>302.14999999999998</v>
      </c>
      <c r="Y31" s="22"/>
      <c r="Z31" s="22">
        <v>330.39</v>
      </c>
      <c r="AA31" s="23"/>
      <c r="AB31" s="24"/>
      <c r="AC31" s="9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x14ac:dyDescent="0.25">
      <c r="A32" s="41" t="s">
        <v>7</v>
      </c>
      <c r="B32" s="42"/>
      <c r="C32" s="21"/>
      <c r="D32" s="25">
        <f>SUM(D7:D31)</f>
        <v>13957.820000000003</v>
      </c>
      <c r="E32" s="26"/>
      <c r="F32" s="25">
        <f>SUM(F7:F31)</f>
        <v>14469.860000000004</v>
      </c>
      <c r="G32" s="26"/>
      <c r="H32" s="25">
        <f>SUM(H7:H31)</f>
        <v>14530.140000000003</v>
      </c>
      <c r="I32" s="25"/>
      <c r="J32" s="25">
        <f>SUM(J7:J31)</f>
        <v>15051.400000000005</v>
      </c>
      <c r="K32" s="25"/>
      <c r="L32" s="25">
        <f>SUM(L7:L31)</f>
        <v>8731.1100000000024</v>
      </c>
      <c r="M32" s="25"/>
      <c r="N32" s="25">
        <f>SUM(N7:N31)</f>
        <v>13617.940000000004</v>
      </c>
      <c r="O32" s="25"/>
      <c r="P32" s="25">
        <f>SUM(P7:P31)</f>
        <v>14795.660000000003</v>
      </c>
      <c r="Q32" s="25"/>
      <c r="R32" s="25">
        <f>SUM(R7:R31)</f>
        <v>15377.190000000004</v>
      </c>
      <c r="S32" s="25"/>
      <c r="T32" s="25">
        <f>SUM(T7:T31)</f>
        <v>15480.170000000004</v>
      </c>
      <c r="U32" s="25"/>
      <c r="V32" s="25">
        <f>SUM(V7:V31)</f>
        <v>15768.140000000005</v>
      </c>
      <c r="W32" s="25"/>
      <c r="X32" s="25">
        <f>SUM(X7:X31)</f>
        <v>15409.770000000004</v>
      </c>
      <c r="Y32" s="25"/>
      <c r="Z32" s="25">
        <f>SUM(Z7:Z31)</f>
        <v>16587.850000000006</v>
      </c>
      <c r="AA32" s="27"/>
      <c r="AB32" s="24">
        <f>SUM(D32,F32,H32,J32,L32,N32,P32,R32,T32,V32,X32,Z32)</f>
        <v>173777.05000000002</v>
      </c>
    </row>
    <row r="33" spans="3:29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B33" s="7"/>
    </row>
    <row r="34" spans="3:29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B34" s="1"/>
      <c r="AC34" s="5"/>
    </row>
    <row r="35" spans="3:29" x14ac:dyDescent="0.25"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B35" s="1"/>
    </row>
    <row r="36" spans="3:29" x14ac:dyDescent="0.25"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B36" s="1"/>
    </row>
    <row r="37" spans="3:29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1"/>
    </row>
    <row r="38" spans="3:29" hidden="1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B38" s="1"/>
    </row>
    <row r="39" spans="3:29" hidden="1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"/>
    </row>
    <row r="40" spans="3:29" hidden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B40" s="1"/>
    </row>
    <row r="41" spans="3:29" hidden="1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B41" s="1"/>
    </row>
    <row r="42" spans="3:29" hidden="1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B42" s="1"/>
    </row>
    <row r="43" spans="3:29" hidden="1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B43" s="1"/>
    </row>
    <row r="44" spans="3:29" hidden="1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B44" s="1"/>
    </row>
    <row r="45" spans="3:29" hidden="1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B45" s="1"/>
    </row>
    <row r="46" spans="3:29" hidden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B46" s="1"/>
    </row>
    <row r="47" spans="3:29" hidden="1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B47" s="1"/>
    </row>
    <row r="48" spans="3:29" hidden="1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B48" s="1"/>
    </row>
    <row r="49" spans="4:28" hidden="1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B49" s="1"/>
    </row>
    <row r="50" spans="4:28" hidden="1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B50" s="1"/>
    </row>
    <row r="51" spans="4:28" hidden="1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B51" s="1"/>
    </row>
    <row r="53" spans="4:28" hidden="1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B53" s="5"/>
    </row>
    <row r="54" spans="4:28" x14ac:dyDescent="0.25"/>
    <row r="55" spans="4:28" x14ac:dyDescent="0.25"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4:28" x14ac:dyDescent="0.25"/>
    <row r="57" spans="4:28" x14ac:dyDescent="0.25">
      <c r="N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4:28" x14ac:dyDescent="0.25"/>
    <row r="59" spans="4:28" x14ac:dyDescent="0.25"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4:28" x14ac:dyDescent="0.25"/>
    <row r="61" spans="4:28" x14ac:dyDescent="0.25"/>
    <row r="62" spans="4:28" x14ac:dyDescent="0.25"/>
    <row r="63" spans="4:28" x14ac:dyDescent="0.25"/>
    <row r="64" spans="4:2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</sheetData>
  <sortState xmlns:xlrd2="http://schemas.microsoft.com/office/spreadsheetml/2017/richdata2" ref="A7:D27">
    <sortCondition ref="A7"/>
  </sortState>
  <mergeCells count="15">
    <mergeCell ref="A32:B32"/>
    <mergeCell ref="AA5:AB5"/>
    <mergeCell ref="C5:D5"/>
    <mergeCell ref="B5:B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11811023622047245" right="3.937007874015748E-2" top="0.78740157480314965" bottom="0.78740157480314965" header="0.31496062992125984" footer="0.31496062992125984"/>
  <pageSetup paperSize="9" scale="45" fitToHeight="0" orientation="landscape" horizontalDpi="1200" verticalDpi="1200" r:id="rId1"/>
  <ignoredErrors>
    <ignoredError sqref="L11 L13 L15 L17 L19 L21 L24 L26 L28 L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TICKETS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C.R.O</dc:creator>
  <cp:keywords/>
  <dc:description/>
  <cp:lastModifiedBy>Procontabil Contadores</cp:lastModifiedBy>
  <cp:revision/>
  <cp:lastPrinted>2021-01-05T13:16:05Z</cp:lastPrinted>
  <dcterms:created xsi:type="dcterms:W3CDTF">2018-01-18T13:14:42Z</dcterms:created>
  <dcterms:modified xsi:type="dcterms:W3CDTF">2021-01-05T13:16:09Z</dcterms:modified>
  <cp:category/>
  <cp:contentStatus/>
</cp:coreProperties>
</file>